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64" activeTab="0"/>
  </bookViews>
  <sheets>
    <sheet name="ΚΥΠΡΟΥ" sheetId="1" r:id="rId1"/>
    <sheet name="ΕΥΡΩΠΑΪΚΟ" sheetId="2" r:id="rId2"/>
    <sheet name="ΛΕΥΚΩΣΙΑΣ" sheetId="3" r:id="rId3"/>
    <sheet name="FREDERICK" sheetId="4" r:id="rId4"/>
    <sheet name="ΑΜ-ΣΤΟ ΥΠ_2" sheetId="5" state="hidden" r:id="rId5"/>
  </sheets>
  <definedNames>
    <definedName name="_xlnm.Print_Area" localSheetId="3">'FREDERICK'!$A$1:$P$26</definedName>
    <definedName name="_xlnm.Print_Area" localSheetId="1">'ΕΥΡΩΠΑΪΚΟ'!$A$1:$P$44</definedName>
    <definedName name="_xlnm.Print_Area" localSheetId="0">'ΚΥΠΡΟΥ'!$A$1:$P$60</definedName>
    <definedName name="_xlnm.Print_Area" localSheetId="2">'ΛΕΥΚΩΣΙΑΣ'!$A$1:$P$23</definedName>
    <definedName name="_xlnm.Print_Titles" localSheetId="3">'FREDERICK'!$1:$12</definedName>
    <definedName name="_xlnm.Print_Titles" localSheetId="1">'ΕΥΡΩΠΑΪΚΟ'!$12:$12</definedName>
    <definedName name="_xlnm.Print_Titles" localSheetId="0">'ΚΥΠΡΟΥ'!$12:$12</definedName>
    <definedName name="_xlnm.Print_Titles" localSheetId="2">'ΛΕΥΚΩΣΙΑΣ'!$1:$12</definedName>
  </definedNames>
  <calcPr fullCalcOnLoad="1"/>
</workbook>
</file>

<file path=xl/sharedStrings.xml><?xml version="1.0" encoding="utf-8"?>
<sst xmlns="http://schemas.openxmlformats.org/spreadsheetml/2006/main" count="394" uniqueCount="144">
  <si>
    <t>A/A</t>
  </si>
  <si>
    <t>Α</t>
  </si>
  <si>
    <t>Β</t>
  </si>
  <si>
    <t>Γ</t>
  </si>
  <si>
    <t>Δ</t>
  </si>
  <si>
    <t>Ε</t>
  </si>
  <si>
    <t>ΣΤ</t>
  </si>
  <si>
    <t>Άλλος Χρόνος</t>
  </si>
  <si>
    <t>Σύνολο Μαθητών</t>
  </si>
  <si>
    <t>Σύνολο Τμημάτων</t>
  </si>
  <si>
    <t>Περίοδοι Μαθητών</t>
  </si>
  <si>
    <t>Ξενόγλωσσα</t>
  </si>
  <si>
    <t>Διευθυντές</t>
  </si>
  <si>
    <t>Β. Διευθυντές</t>
  </si>
  <si>
    <t>Δάσκαλοι</t>
  </si>
  <si>
    <t>Πλεόνασμα/Έλλειμμα</t>
  </si>
  <si>
    <t>Σύνολο Περιόδων Σχολείου</t>
  </si>
  <si>
    <t>Σύνολο Περ.Προσωπικού</t>
  </si>
  <si>
    <t>ΓΕΝΙΚΟ ΣΥΝΟΛΟ</t>
  </si>
  <si>
    <t>Υπουργείο Παιδείας και Πολιτισμού  -  Επαρχιακό Γραφείο Παιδείας: Λάρνακας - Αμμοχώστου</t>
  </si>
  <si>
    <t>Ακριτικά</t>
  </si>
  <si>
    <t>ΣΥΝΟΛΟ</t>
  </si>
  <si>
    <t>ΒΡΥΣΟΥΛΕΣ (Ε)</t>
  </si>
  <si>
    <t>ΔΑΣΑΚΙ ΑΧΝΑΣ (Ε)</t>
  </si>
  <si>
    <t>ΦΡΕΝΑΡΟΣ (Ε)</t>
  </si>
  <si>
    <t>Ενισχυτική Διδασκαλία</t>
  </si>
  <si>
    <t>Θηλασμός</t>
  </si>
  <si>
    <t>Παιδιά με ειδικές ανάγκες (κωφά-τυφλά)</t>
  </si>
  <si>
    <t>Προκαταρκτική Στελέχωση Δημοτικών Σχολείων 2003-2004</t>
  </si>
  <si>
    <t>Ανάλυση άλλου χρόνου (Οικολογικά, Οίκδαδε, ΜΟΕΠΑΣΕ, ΖΕΠ, κλπ)</t>
  </si>
  <si>
    <t>ΑΓΙΑ ΝΑΠΑ (Ε)</t>
  </si>
  <si>
    <t>οικολογικά</t>
  </si>
  <si>
    <t>ενίσχ. Δ΄ όραση</t>
  </si>
  <si>
    <r>
      <t xml:space="preserve">ΑΜΜΟΧΩΣΤΟΣ - ΥΠΑΙΘΡΟΣ Β΄  </t>
    </r>
    <r>
      <rPr>
        <sz val="8"/>
        <rFont val="Tahoma"/>
        <family val="2"/>
      </rPr>
      <t>(ΕΝΑ ΜΟΝΟ ΣΧΟΛΕΙΟ ΣΤΗΝ ΙΔΙΑ ΚΟΙΝΟΤΗΤΑ</t>
    </r>
    <r>
      <rPr>
        <b/>
        <sz val="10"/>
        <rFont val="Tahoma"/>
        <family val="2"/>
      </rPr>
      <t>)</t>
    </r>
  </si>
  <si>
    <t>Κωνσταντινουπόλεως</t>
  </si>
  <si>
    <t>Περνέρα</t>
  </si>
  <si>
    <t>Αρεδιού</t>
  </si>
  <si>
    <t xml:space="preserve">Λευκωσίας </t>
  </si>
  <si>
    <t>Π/Υ</t>
  </si>
  <si>
    <t>Π</t>
  </si>
  <si>
    <t>Υ</t>
  </si>
  <si>
    <t>ΚΥΠΡΙΑΚΗ                     ΔΗΜΟΚΡΑΤΙΑ</t>
  </si>
  <si>
    <t>ΥΠΟΥΡΓΕΙΟ ΠΑΙΔΕΙΑΣ ΚΑΙ ΠΟΛΙΤΙΣΜΟΥ</t>
  </si>
  <si>
    <t>Σύνολο τμημάτων</t>
  </si>
  <si>
    <t>Επαρχία</t>
  </si>
  <si>
    <t>ΠΑΝΕΠΙΣΤΗΜΙΟ FREDERICK</t>
  </si>
  <si>
    <t>ΠΑΝΕΠΙΣΤΗΜΙΟ ΚΥΠΡΟΥ</t>
  </si>
  <si>
    <t>Λευκωσίας</t>
  </si>
  <si>
    <t>ΠΑΝΕΠΙΣΤΗΜΙΟ ΛΕΥΚΩΣΙΑΣ</t>
  </si>
  <si>
    <t>Νηπιαγωγείο</t>
  </si>
  <si>
    <t>Αγίας Μαρίνας</t>
  </si>
  <si>
    <t>Αγίου Ανδρέα</t>
  </si>
  <si>
    <t>Αγίου Αντωνίου</t>
  </si>
  <si>
    <t>Αγίου Δημητρίου</t>
  </si>
  <si>
    <t>Αγίου Κασσιανού</t>
  </si>
  <si>
    <t>Αγίου Σπυρίδωνα</t>
  </si>
  <si>
    <t>Αποστόλου Βαρνάβα</t>
  </si>
  <si>
    <t>Αποστόλου Λουκά</t>
  </si>
  <si>
    <t>Αρχαγγέλου</t>
  </si>
  <si>
    <t>Δασούπολης</t>
  </si>
  <si>
    <t>Καϊμακλίου</t>
  </si>
  <si>
    <t>Παιδομάνα</t>
  </si>
  <si>
    <t>Σταυρού</t>
  </si>
  <si>
    <t>Χρυσελεούσας</t>
  </si>
  <si>
    <t xml:space="preserve">Αγίου Δομετίου Α΄ </t>
  </si>
  <si>
    <t xml:space="preserve">Αγίου Δομετίου Β΄ </t>
  </si>
  <si>
    <t xml:space="preserve">Αγίου Δομετίου Γ΄ </t>
  </si>
  <si>
    <t>Κλήρου</t>
  </si>
  <si>
    <t>ΠΡΑΚΤΙΚΗ ΕΞΑΣΚΗΣΗ ΦΟΙΤΗΤΩΝ ΠΑΝΕΠΙΣΤΗΜΙΩΝ - ΝΗΠΙΑΓΩΓΟΙ</t>
  </si>
  <si>
    <t>4ετείς</t>
  </si>
  <si>
    <t>Ψιμολόφου</t>
  </si>
  <si>
    <t>Δημόσια τμ.</t>
  </si>
  <si>
    <t>Κοινοτικά τμ.</t>
  </si>
  <si>
    <t>Εξόρμησης Στροβόλου</t>
  </si>
  <si>
    <t>Κοινωνικής Μέριμνας Αγίων Ομολογητών Στρόβολος ΙΙΙ</t>
  </si>
  <si>
    <t xml:space="preserve">Αγλαντζιάς Δ΄ </t>
  </si>
  <si>
    <t>Αγλαντζιάς Ε΄</t>
  </si>
  <si>
    <t>Ακρόπολης</t>
  </si>
  <si>
    <t>Δαλιού Β΄</t>
  </si>
  <si>
    <t>Λατσιών Α΄</t>
  </si>
  <si>
    <t>Λατσιών Γ΄</t>
  </si>
  <si>
    <t>Τσερίου</t>
  </si>
  <si>
    <t>Φανερωμένης</t>
  </si>
  <si>
    <t>Αγίας Βαρβάρας</t>
  </si>
  <si>
    <t>Αγίων Τριμιθιάς</t>
  </si>
  <si>
    <t>Αγίου Μάρωνα</t>
  </si>
  <si>
    <t>Αλάμπρας</t>
  </si>
  <si>
    <t>Ανάγειας</t>
  </si>
  <si>
    <t>Εργατών</t>
  </si>
  <si>
    <t>Μάνα</t>
  </si>
  <si>
    <t xml:space="preserve">Παλλουριώτισσας Α΄ </t>
  </si>
  <si>
    <t xml:space="preserve">Παλλουριώτισσας Β΄ </t>
  </si>
  <si>
    <t xml:space="preserve">Πέρα Χωρίου Νήσου Β΄ </t>
  </si>
  <si>
    <t xml:space="preserve">Έγκωμης Α΄ </t>
  </si>
  <si>
    <t xml:space="preserve">Έγκωμης Β΄ </t>
  </si>
  <si>
    <t xml:space="preserve">Μακεδονίτισσας Α΄ </t>
  </si>
  <si>
    <t xml:space="preserve">Μακεδονίτισσας Β΄ </t>
  </si>
  <si>
    <t>ΕΥΡΩΠΑΪΚΟ ΠΑΝΕΠΙΣΤΗΜΙΟ</t>
  </si>
  <si>
    <t xml:space="preserve">Λακατάμειας Α΄ </t>
  </si>
  <si>
    <t>Λάρνακας</t>
  </si>
  <si>
    <t>Αραδίππου Α΄</t>
  </si>
  <si>
    <t>Αραδίππου Β΄</t>
  </si>
  <si>
    <t>Αραδίππου Γ΄</t>
  </si>
  <si>
    <t>Δευτεράς</t>
  </si>
  <si>
    <t>Λεμεσού</t>
  </si>
  <si>
    <t>Αγλαντζιάς Στ΄</t>
  </si>
  <si>
    <t xml:space="preserve">Καϊμακλίου Γ' </t>
  </si>
  <si>
    <t>ΠΑΣΥΔΥ Λευκωσίας</t>
  </si>
  <si>
    <t>ΠΑΣΥΔΥ Αγλαντζιάς</t>
  </si>
  <si>
    <t>Ασίνου</t>
  </si>
  <si>
    <t>Αστρομερίτη</t>
  </si>
  <si>
    <t>Ταμασού</t>
  </si>
  <si>
    <t>Λεμεσού Β΄</t>
  </si>
  <si>
    <t>Λεμεσού Δ΄</t>
  </si>
  <si>
    <t>Αγίου Βασιλείου - Λοϊζίδειο</t>
  </si>
  <si>
    <t>Ελένειον</t>
  </si>
  <si>
    <r>
      <rPr>
        <sz val="10"/>
        <rFont val="Calibri"/>
        <family val="2"/>
      </rPr>
      <t>«</t>
    </r>
    <r>
      <rPr>
        <sz val="10"/>
        <rFont val="Arial"/>
        <family val="2"/>
      </rPr>
      <t>Πεύκιος Γεωργιάδης</t>
    </r>
    <r>
      <rPr>
        <sz val="10"/>
        <rFont val="Calibri"/>
        <family val="2"/>
      </rPr>
      <t>»</t>
    </r>
  </si>
  <si>
    <t>Δαλιού Α΄ - Ανδρέα Παναγίδη</t>
  </si>
  <si>
    <t>Δαλιού Γ΄ - Αγίων Κωνσταντίνου και Ελένης</t>
  </si>
  <si>
    <t>Αραδίππου Δ΄ - Αγίου Φανουρίου</t>
  </si>
  <si>
    <r>
      <rPr>
        <sz val="10"/>
        <rFont val="Calibri"/>
        <family val="2"/>
      </rPr>
      <t>«</t>
    </r>
    <r>
      <rPr>
        <sz val="10"/>
        <rFont val="Arial"/>
        <family val="2"/>
      </rPr>
      <t>Χατζηγεωργάκης Κορνέσιος</t>
    </r>
    <r>
      <rPr>
        <sz val="10"/>
        <rFont val="Calibri"/>
        <family val="2"/>
      </rPr>
      <t>»</t>
    </r>
  </si>
  <si>
    <t>Λακατάμειας Β΄ - Αγίου Μάμα</t>
  </si>
  <si>
    <t>Λακατάμειας Δ΄ - Αγίου Νεοφύτου</t>
  </si>
  <si>
    <t>Λακατάμειας Ε΄ - Αγίου Ιωάννη Χρυσοστόμου</t>
  </si>
  <si>
    <t>Λακατάμεια Στ΄ - Αγίου Στυλιανού</t>
  </si>
  <si>
    <t>Λακατάμειας Ζ΄ - Αγίου Παντελεήμονα</t>
  </si>
  <si>
    <t>Ακακίου</t>
  </si>
  <si>
    <t>Κοκκινοτριμιθιάς</t>
  </si>
  <si>
    <t>Αγίου Γεωργίου</t>
  </si>
  <si>
    <t>Αραδίππου Ε΄ - Αγίων Αυξεντίου και Ευσταθίου</t>
  </si>
  <si>
    <t>Μακεδονίτισσας Γ΄ - Στυλιανού Λένα</t>
  </si>
  <si>
    <t>Ανθούπολης</t>
  </si>
  <si>
    <t>Αγλαντζιάς Α΄ - Αγίου Γεωργίου</t>
  </si>
  <si>
    <t>Λεμεσού Ε΄ - Αγίου Ιωάννη</t>
  </si>
  <si>
    <t xml:space="preserve">Λειβάδια Α' </t>
  </si>
  <si>
    <t>Λειβάδια Β'</t>
  </si>
  <si>
    <t>Δροσιάς</t>
  </si>
  <si>
    <t>ΣΧΟΛΙΚΗ ΧΡΟΝΙΑ 2019-2020</t>
  </si>
  <si>
    <t>Αγίων Ομολογητών</t>
  </si>
  <si>
    <t>2ετείς/3ετείς</t>
  </si>
  <si>
    <t xml:space="preserve">Γέρι Α' </t>
  </si>
  <si>
    <t xml:space="preserve">Γέρι Β' </t>
  </si>
  <si>
    <t>Λατσιών Β΄</t>
  </si>
  <si>
    <t>Λατσιών Δ΄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</si>
</sst>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* #,##0_ ;_ * \-#,##0_ ;_ * &quot;-&quot;_ ;_ @_ "/>
    <numFmt numFmtId="186" formatCode="_ &quot;€&quot;* #,##0.00_ ;_ &quot;€&quot;* \-#,##0.00_ ;_ &quot;€&quot;* &quot;-&quot;??_ ;_ @_ "/>
    <numFmt numFmtId="187" formatCode="_ * #,##0.00_ ;_ * \-#,##0.00_ ;_ * &quot;-&quot;??_ ;_ @_ "/>
    <numFmt numFmtId="188" formatCode="#,##0\ &quot;¤&quot;;\-#,##0\ &quot;¤&quot;"/>
    <numFmt numFmtId="189" formatCode="#,##0\ &quot;¤&quot;;[Red]\-#,##0\ &quot;¤&quot;"/>
    <numFmt numFmtId="190" formatCode="#,##0.00\ &quot;¤&quot;;\-#,##0.00\ &quot;¤&quot;"/>
    <numFmt numFmtId="191" formatCode="#,##0.00\ &quot;¤&quot;;[Red]\-#,##0.00\ &quot;¤&quot;"/>
    <numFmt numFmtId="192" formatCode="_-* #,##0\ &quot;¤&quot;_-;\-* #,##0\ &quot;¤&quot;_-;_-* &quot;-&quot;\ &quot;¤&quot;_-;_-@_-"/>
    <numFmt numFmtId="193" formatCode="_-* #,##0\ _¤_-;\-* #,##0\ _¤_-;_-* &quot;-&quot;\ _¤_-;_-@_-"/>
    <numFmt numFmtId="194" formatCode="_-* #,##0.00\ &quot;¤&quot;_-;\-* #,##0.00\ &quot;¤&quot;_-;_-* &quot;-&quot;??\ &quot;¤&quot;_-;_-@_-"/>
    <numFmt numFmtId="195" formatCode="_-* #,##0.00\ _¤_-;\-* #,##0.00\ _¤_-;_-* &quot;-&quot;??\ _¤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0_ ;[Red]\-0\ "/>
    <numFmt numFmtId="205" formatCode="0.000"/>
    <numFmt numFmtId="206" formatCode="d\-mmm\-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8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Tahoma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1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0" borderId="18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 textRotation="90" wrapText="1"/>
    </xf>
    <xf numFmtId="0" fontId="6" fillId="0" borderId="15" xfId="0" applyFont="1" applyBorder="1" applyAlignment="1">
      <alignment/>
    </xf>
    <xf numFmtId="0" fontId="1" fillId="0" borderId="23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 wrapText="1" shrinkToFit="1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0" borderId="2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13" fillId="33" borderId="36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37" xfId="0" applyNumberFormat="1" applyFont="1" applyFill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/>
    </xf>
    <xf numFmtId="0" fontId="13" fillId="33" borderId="37" xfId="0" applyFont="1" applyFill="1" applyBorder="1" applyAlignment="1">
      <alignment/>
    </xf>
    <xf numFmtId="0" fontId="2" fillId="33" borderId="0" xfId="0" applyFont="1" applyFill="1" applyAlignment="1">
      <alignment/>
    </xf>
    <xf numFmtId="14" fontId="7" fillId="33" borderId="0" xfId="0" applyNumberFormat="1" applyFont="1" applyFill="1" applyBorder="1" applyAlignment="1">
      <alignment horizontal="left" vertical="center"/>
    </xf>
    <xf numFmtId="0" fontId="12" fillId="33" borderId="37" xfId="0" applyFont="1" applyFill="1" applyBorder="1" applyAlignment="1">
      <alignment horizontal="right" vertical="center"/>
    </xf>
    <xf numFmtId="0" fontId="12" fillId="33" borderId="38" xfId="0" applyFont="1" applyFill="1" applyBorder="1" applyAlignment="1">
      <alignment horizontal="right"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1" fontId="13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horizontal="center" vertical="center" textRotation="90" wrapText="1"/>
    </xf>
    <xf numFmtId="0" fontId="15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textRotation="90"/>
    </xf>
    <xf numFmtId="0" fontId="15" fillId="35" borderId="10" xfId="0" applyFont="1" applyFill="1" applyBorder="1" applyAlignment="1">
      <alignment horizontal="center" vertical="center" textRotation="90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textRotation="90"/>
    </xf>
    <xf numFmtId="0" fontId="15" fillId="34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 wrapText="1"/>
    </xf>
    <xf numFmtId="0" fontId="0" fillId="36" borderId="0" xfId="0" applyFont="1" applyFill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36" borderId="40" xfId="0" applyFont="1" applyFill="1" applyBorder="1" applyAlignment="1">
      <alignment horizontal="left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5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textRotation="90"/>
    </xf>
    <xf numFmtId="0" fontId="15" fillId="35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0" xfId="0" applyFont="1" applyBorder="1" applyAlignment="1">
      <alignment vertical="center"/>
    </xf>
    <xf numFmtId="0" fontId="0" fillId="0" borderId="4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40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40" xfId="0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 vertical="center"/>
    </xf>
    <xf numFmtId="0" fontId="0" fillId="36" borderId="40" xfId="0" applyFont="1" applyFill="1" applyBorder="1" applyAlignment="1">
      <alignment/>
    </xf>
    <xf numFmtId="0" fontId="0" fillId="36" borderId="10" xfId="0" applyFont="1" applyFill="1" applyBorder="1" applyAlignment="1">
      <alignment vertical="center"/>
    </xf>
    <xf numFmtId="0" fontId="0" fillId="36" borderId="40" xfId="0" applyFont="1" applyFill="1" applyBorder="1" applyAlignment="1" applyProtection="1">
      <alignment horizontal="center" vertical="center"/>
      <protection locked="0"/>
    </xf>
    <xf numFmtId="0" fontId="0" fillId="36" borderId="4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 vertical="center" wrapText="1"/>
    </xf>
    <xf numFmtId="0" fontId="0" fillId="0" borderId="40" xfId="0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0" fontId="0" fillId="0" borderId="40" xfId="0" applyBorder="1" applyAlignment="1">
      <alignment/>
    </xf>
    <xf numFmtId="0" fontId="0" fillId="36" borderId="1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14" fontId="11" fillId="33" borderId="24" xfId="0" applyNumberFormat="1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10</xdr:col>
      <xdr:colOff>0</xdr:colOff>
      <xdr:row>11</xdr:row>
      <xdr:rowOff>428625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067050" y="1905000"/>
          <a:ext cx="0" cy="4286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μαθητών κατά τάξη</a:t>
          </a:r>
        </a:p>
      </xdr:txBody>
    </xdr:sp>
    <xdr:clientData/>
  </xdr:twoCellAnchor>
  <xdr:twoCellAnchor>
    <xdr:from>
      <xdr:col>2</xdr:col>
      <xdr:colOff>847725</xdr:colOff>
      <xdr:row>0</xdr:row>
      <xdr:rowOff>28575</xdr:rowOff>
    </xdr:from>
    <xdr:to>
      <xdr:col>2</xdr:col>
      <xdr:colOff>847725</xdr:colOff>
      <xdr:row>1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2857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847725</xdr:colOff>
      <xdr:row>0</xdr:row>
      <xdr:rowOff>57150</xdr:rowOff>
    </xdr:from>
    <xdr:to>
      <xdr:col>2</xdr:col>
      <xdr:colOff>847725</xdr:colOff>
      <xdr:row>2</xdr:row>
      <xdr:rowOff>123825</xdr:rowOff>
    </xdr:to>
    <xdr:pic>
      <xdr:nvPicPr>
        <xdr:cNvPr id="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715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23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25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3</xdr:col>
      <xdr:colOff>28575</xdr:colOff>
      <xdr:row>51</xdr:row>
      <xdr:rowOff>0</xdr:rowOff>
    </xdr:from>
    <xdr:to>
      <xdr:col>3</xdr:col>
      <xdr:colOff>1514475</xdr:colOff>
      <xdr:row>51</xdr:row>
      <xdr:rowOff>0</xdr:rowOff>
    </xdr:to>
    <xdr:sp>
      <xdr:nvSpPr>
        <xdr:cNvPr id="27" name="Text Box 25"/>
        <xdr:cNvSpPr txBox="1">
          <a:spLocks noChangeArrowheads="1"/>
        </xdr:cNvSpPr>
      </xdr:nvSpPr>
      <xdr:spPr>
        <a:xfrm>
          <a:off x="1476375" y="13306425"/>
          <a:ext cx="148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ΣΧΟΛΕΙΑ ΥΠΑΙΘΡΟΥ ΠΟΥ ΕΙΝΑΙ 2 Ή ΠΕΡΙΣΣΟΤΕΡΑ ΣΤΗΝ ΙΔΙΑ ΚΟΙΝΟΤΗΤΑ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ΛΑΡΝΑΚΑ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28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32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35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3</xdr:col>
      <xdr:colOff>47625</xdr:colOff>
      <xdr:row>51</xdr:row>
      <xdr:rowOff>0</xdr:rowOff>
    </xdr:from>
    <xdr:to>
      <xdr:col>3</xdr:col>
      <xdr:colOff>1381125</xdr:colOff>
      <xdr:row>51</xdr:row>
      <xdr:rowOff>0</xdr:rowOff>
    </xdr:to>
    <xdr:sp>
      <xdr:nvSpPr>
        <xdr:cNvPr id="38" name="Text Box 36"/>
        <xdr:cNvSpPr txBox="1">
          <a:spLocks noChangeArrowheads="1"/>
        </xdr:cNvSpPr>
      </xdr:nvSpPr>
      <xdr:spPr>
        <a:xfrm>
          <a:off x="1495425" y="13306425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ΣΧΟΛΕΙΑ ΥΠΑΙΘΡΟΥ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ΛΑΡΝΑΚΑ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1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5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6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47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8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9" name="Text Box 47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52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53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54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55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56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58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59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60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61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62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63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65" name="Text 1"/>
        <xdr:cNvSpPr txBox="1">
          <a:spLocks noChangeArrowheads="1"/>
        </xdr:cNvSpPr>
      </xdr:nvSpPr>
      <xdr:spPr>
        <a:xfrm>
          <a:off x="3067050" y="133064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3</xdr:col>
      <xdr:colOff>581025</xdr:colOff>
      <xdr:row>0</xdr:row>
      <xdr:rowOff>66675</xdr:rowOff>
    </xdr:from>
    <xdr:to>
      <xdr:col>3</xdr:col>
      <xdr:colOff>1019175</xdr:colOff>
      <xdr:row>2</xdr:row>
      <xdr:rowOff>57150</xdr:rowOff>
    </xdr:to>
    <xdr:pic>
      <xdr:nvPicPr>
        <xdr:cNvPr id="66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66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10</xdr:col>
      <xdr:colOff>0</xdr:colOff>
      <xdr:row>11</xdr:row>
      <xdr:rowOff>428625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276600" y="1762125"/>
          <a:ext cx="0" cy="4286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μαθητών κατά τάξη</a:t>
          </a:r>
        </a:p>
      </xdr:txBody>
    </xdr:sp>
    <xdr:clientData/>
  </xdr:twoCellAnchor>
  <xdr:twoCellAnchor>
    <xdr:from>
      <xdr:col>2</xdr:col>
      <xdr:colOff>904875</xdr:colOff>
      <xdr:row>0</xdr:row>
      <xdr:rowOff>28575</xdr:rowOff>
    </xdr:from>
    <xdr:to>
      <xdr:col>2</xdr:col>
      <xdr:colOff>904875</xdr:colOff>
      <xdr:row>1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85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0</xdr:row>
      <xdr:rowOff>57150</xdr:rowOff>
    </xdr:from>
    <xdr:to>
      <xdr:col>2</xdr:col>
      <xdr:colOff>904875</xdr:colOff>
      <xdr:row>2</xdr:row>
      <xdr:rowOff>123825</xdr:rowOff>
    </xdr:to>
    <xdr:pic>
      <xdr:nvPicPr>
        <xdr:cNvPr id="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571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23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25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28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32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35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38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41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45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46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48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49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52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53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54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55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56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58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59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60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61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62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63" name="Text 1"/>
        <xdr:cNvSpPr txBox="1">
          <a:spLocks noChangeArrowheads="1"/>
        </xdr:cNvSpPr>
      </xdr:nvSpPr>
      <xdr:spPr>
        <a:xfrm>
          <a:off x="3276600" y="1002982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3</xdr:col>
      <xdr:colOff>1047750</xdr:colOff>
      <xdr:row>0</xdr:row>
      <xdr:rowOff>66675</xdr:rowOff>
    </xdr:from>
    <xdr:to>
      <xdr:col>3</xdr:col>
      <xdr:colOff>1485900</xdr:colOff>
      <xdr:row>2</xdr:row>
      <xdr:rowOff>76200</xdr:rowOff>
    </xdr:to>
    <xdr:pic>
      <xdr:nvPicPr>
        <xdr:cNvPr id="6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66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10</xdr:col>
      <xdr:colOff>0</xdr:colOff>
      <xdr:row>11</xdr:row>
      <xdr:rowOff>428625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114675" y="1895475"/>
          <a:ext cx="0" cy="4286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μαθητών κατά τάξη</a:t>
          </a:r>
        </a:p>
      </xdr:txBody>
    </xdr:sp>
    <xdr:clientData/>
  </xdr:twoCellAnchor>
  <xdr:twoCellAnchor>
    <xdr:from>
      <xdr:col>2</xdr:col>
      <xdr:colOff>847725</xdr:colOff>
      <xdr:row>0</xdr:row>
      <xdr:rowOff>28575</xdr:rowOff>
    </xdr:from>
    <xdr:to>
      <xdr:col>2</xdr:col>
      <xdr:colOff>847725</xdr:colOff>
      <xdr:row>1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8575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847725</xdr:colOff>
      <xdr:row>0</xdr:row>
      <xdr:rowOff>57150</xdr:rowOff>
    </xdr:from>
    <xdr:to>
      <xdr:col>2</xdr:col>
      <xdr:colOff>847725</xdr:colOff>
      <xdr:row>2</xdr:row>
      <xdr:rowOff>123825</xdr:rowOff>
    </xdr:to>
    <xdr:pic>
      <xdr:nvPicPr>
        <xdr:cNvPr id="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571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1104900</xdr:colOff>
      <xdr:row>0</xdr:row>
      <xdr:rowOff>76200</xdr:rowOff>
    </xdr:from>
    <xdr:to>
      <xdr:col>3</xdr:col>
      <xdr:colOff>1543050</xdr:colOff>
      <xdr:row>2</xdr:row>
      <xdr:rowOff>76200</xdr:rowOff>
    </xdr:to>
    <xdr:pic>
      <xdr:nvPicPr>
        <xdr:cNvPr id="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7620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10</xdr:col>
      <xdr:colOff>0</xdr:colOff>
      <xdr:row>11</xdr:row>
      <xdr:rowOff>428625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067050" y="1914525"/>
          <a:ext cx="0" cy="4286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μαθητών κατά τάξη</a:t>
          </a:r>
        </a:p>
      </xdr:txBody>
    </xdr:sp>
    <xdr:clientData/>
  </xdr:twoCellAnchor>
  <xdr:twoCellAnchor>
    <xdr:from>
      <xdr:col>2</xdr:col>
      <xdr:colOff>762000</xdr:colOff>
      <xdr:row>0</xdr:row>
      <xdr:rowOff>28575</xdr:rowOff>
    </xdr:from>
    <xdr:to>
      <xdr:col>2</xdr:col>
      <xdr:colOff>762000</xdr:colOff>
      <xdr:row>1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285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762000</xdr:colOff>
      <xdr:row>0</xdr:row>
      <xdr:rowOff>57150</xdr:rowOff>
    </xdr:from>
    <xdr:to>
      <xdr:col>2</xdr:col>
      <xdr:colOff>762000</xdr:colOff>
      <xdr:row>2</xdr:row>
      <xdr:rowOff>123825</xdr:rowOff>
    </xdr:to>
    <xdr:pic>
      <xdr:nvPicPr>
        <xdr:cNvPr id="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71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1123950</xdr:colOff>
      <xdr:row>0</xdr:row>
      <xdr:rowOff>76200</xdr:rowOff>
    </xdr:from>
    <xdr:to>
      <xdr:col>3</xdr:col>
      <xdr:colOff>1562100</xdr:colOff>
      <xdr:row>2</xdr:row>
      <xdr:rowOff>57150</xdr:rowOff>
    </xdr:to>
    <xdr:pic>
      <xdr:nvPicPr>
        <xdr:cNvPr id="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620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SheetLayoutView="100" zoomScalePageLayoutView="0" workbookViewId="0" topLeftCell="A1">
      <pane ySplit="1" topLeftCell="A38" activePane="bottomLeft" state="frozen"/>
      <selection pane="topLeft" activeCell="A1" sqref="A1"/>
      <selection pane="bottomLeft" activeCell="P52" sqref="P52"/>
    </sheetView>
  </sheetViews>
  <sheetFormatPr defaultColWidth="9.140625" defaultRowHeight="12.75"/>
  <cols>
    <col min="1" max="1" width="4.28125" style="136" customWidth="1"/>
    <col min="2" max="2" width="4.7109375" style="109" customWidth="1"/>
    <col min="3" max="3" width="12.7109375" style="109" customWidth="1"/>
    <col min="4" max="4" width="24.28125" style="109" customWidth="1"/>
    <col min="5" max="11" width="0" style="109" hidden="1" customWidth="1"/>
    <col min="12" max="16" width="7.8515625" style="109" customWidth="1"/>
    <col min="17" max="16384" width="9.140625" style="109" customWidth="1"/>
  </cols>
  <sheetData>
    <row r="1" spans="1:15" ht="22.5" customHeight="1">
      <c r="A1" s="179" t="s">
        <v>41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08"/>
    </row>
    <row r="2" spans="1:5" ht="12.75">
      <c r="A2" s="110"/>
      <c r="B2" s="110"/>
      <c r="C2" s="111"/>
      <c r="D2" s="112"/>
      <c r="E2" s="112"/>
    </row>
    <row r="3" spans="1:5" ht="12.75">
      <c r="A3" s="110"/>
      <c r="B3" s="110"/>
      <c r="C3" s="111"/>
      <c r="D3" s="112"/>
      <c r="E3" s="112"/>
    </row>
    <row r="4" spans="1:15" ht="12.75">
      <c r="A4" s="179" t="s">
        <v>42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08"/>
    </row>
    <row r="5" spans="1:5" ht="12.75">
      <c r="A5" s="179"/>
      <c r="B5" s="179"/>
      <c r="C5" s="179"/>
      <c r="D5" s="179"/>
      <c r="E5" s="112"/>
    </row>
    <row r="6" spans="1:15" ht="12.75">
      <c r="A6" s="179" t="s">
        <v>68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08"/>
    </row>
    <row r="7" spans="1:16" ht="12.75">
      <c r="A7" s="108"/>
      <c r="B7" s="108"/>
      <c r="C7" s="108"/>
      <c r="D7" s="108"/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5" ht="12.75">
      <c r="A8" s="180" t="s">
        <v>46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08"/>
    </row>
    <row r="9" spans="1:5" ht="12.75">
      <c r="A9" s="108"/>
      <c r="B9" s="108"/>
      <c r="C9" s="108"/>
      <c r="D9" s="108"/>
      <c r="E9" s="113"/>
    </row>
    <row r="10" spans="1:15" ht="12.75">
      <c r="A10" s="181" t="s">
        <v>137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65"/>
    </row>
    <row r="11" spans="1:16" ht="12.75">
      <c r="A11" s="110"/>
      <c r="B11" s="110"/>
      <c r="C11" s="110"/>
      <c r="D11" s="108"/>
      <c r="E11" s="108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  <row r="12" spans="1:16" ht="61.5" customHeight="1">
      <c r="A12" s="115" t="s">
        <v>0</v>
      </c>
      <c r="B12" s="115" t="s">
        <v>38</v>
      </c>
      <c r="C12" s="115" t="s">
        <v>44</v>
      </c>
      <c r="D12" s="116" t="s">
        <v>49</v>
      </c>
      <c r="E12" s="115" t="s">
        <v>1</v>
      </c>
      <c r="F12" s="115" t="s">
        <v>2</v>
      </c>
      <c r="G12" s="115" t="s">
        <v>3</v>
      </c>
      <c r="H12" s="115" t="s">
        <v>4</v>
      </c>
      <c r="I12" s="115" t="s">
        <v>5</v>
      </c>
      <c r="J12" s="115" t="s">
        <v>6</v>
      </c>
      <c r="K12" s="117" t="s">
        <v>8</v>
      </c>
      <c r="L12" s="117" t="s">
        <v>71</v>
      </c>
      <c r="M12" s="117" t="s">
        <v>72</v>
      </c>
      <c r="N12" s="118" t="s">
        <v>43</v>
      </c>
      <c r="O12" s="91" t="s">
        <v>139</v>
      </c>
      <c r="P12" s="118" t="s">
        <v>69</v>
      </c>
    </row>
    <row r="13" spans="1:16" ht="21" customHeight="1">
      <c r="A13" s="78">
        <v>1</v>
      </c>
      <c r="B13" s="119" t="s">
        <v>39</v>
      </c>
      <c r="C13" s="120" t="s">
        <v>37</v>
      </c>
      <c r="D13" s="121" t="s">
        <v>50</v>
      </c>
      <c r="E13" s="122"/>
      <c r="F13" s="122"/>
      <c r="G13" s="122"/>
      <c r="H13" s="122"/>
      <c r="I13" s="122"/>
      <c r="J13" s="122"/>
      <c r="K13" s="122"/>
      <c r="L13" s="122">
        <v>2</v>
      </c>
      <c r="M13" s="122">
        <v>0</v>
      </c>
      <c r="N13" s="123">
        <f>SUM(L13:M13)</f>
        <v>2</v>
      </c>
      <c r="O13" s="187">
        <v>41</v>
      </c>
      <c r="P13" s="97">
        <v>1</v>
      </c>
    </row>
    <row r="14" spans="1:16" ht="21" customHeight="1">
      <c r="A14" s="78">
        <v>2</v>
      </c>
      <c r="B14" s="119" t="s">
        <v>39</v>
      </c>
      <c r="C14" s="120" t="s">
        <v>37</v>
      </c>
      <c r="D14" s="124" t="s">
        <v>52</v>
      </c>
      <c r="E14" s="122"/>
      <c r="F14" s="122"/>
      <c r="G14" s="122"/>
      <c r="H14" s="122"/>
      <c r="I14" s="122"/>
      <c r="J14" s="122"/>
      <c r="K14" s="122"/>
      <c r="L14" s="122">
        <v>2</v>
      </c>
      <c r="M14" s="122">
        <v>0</v>
      </c>
      <c r="N14" s="123">
        <f aca="true" t="shared" si="0" ref="N14:N46">SUM(L14:M14)</f>
        <v>2</v>
      </c>
      <c r="O14" s="188"/>
      <c r="P14" s="177">
        <v>1</v>
      </c>
    </row>
    <row r="15" spans="1:16" ht="26.25" customHeight="1">
      <c r="A15" s="78">
        <v>3</v>
      </c>
      <c r="B15" s="119" t="s">
        <v>39</v>
      </c>
      <c r="C15" s="120" t="s">
        <v>47</v>
      </c>
      <c r="D15" s="124" t="s">
        <v>114</v>
      </c>
      <c r="E15" s="122"/>
      <c r="F15" s="122"/>
      <c r="G15" s="122"/>
      <c r="H15" s="122"/>
      <c r="I15" s="122"/>
      <c r="J15" s="122"/>
      <c r="K15" s="122"/>
      <c r="L15" s="122">
        <v>3</v>
      </c>
      <c r="M15" s="122">
        <v>1</v>
      </c>
      <c r="N15" s="123">
        <f t="shared" si="0"/>
        <v>4</v>
      </c>
      <c r="O15" s="188"/>
      <c r="P15" s="177">
        <v>3</v>
      </c>
    </row>
    <row r="16" spans="1:16" ht="21" customHeight="1">
      <c r="A16" s="78">
        <v>4</v>
      </c>
      <c r="B16" s="119" t="s">
        <v>39</v>
      </c>
      <c r="C16" s="120" t="s">
        <v>37</v>
      </c>
      <c r="D16" s="124" t="s">
        <v>53</v>
      </c>
      <c r="E16" s="122"/>
      <c r="F16" s="122"/>
      <c r="G16" s="122"/>
      <c r="H16" s="122"/>
      <c r="I16" s="122"/>
      <c r="J16" s="122"/>
      <c r="K16" s="122"/>
      <c r="L16" s="122">
        <v>2</v>
      </c>
      <c r="M16" s="122">
        <v>0</v>
      </c>
      <c r="N16" s="123">
        <f t="shared" si="0"/>
        <v>2</v>
      </c>
      <c r="O16" s="188"/>
      <c r="P16" s="177">
        <v>1</v>
      </c>
    </row>
    <row r="17" spans="1:16" ht="21" customHeight="1">
      <c r="A17" s="78">
        <v>5</v>
      </c>
      <c r="B17" s="123" t="s">
        <v>39</v>
      </c>
      <c r="C17" s="125" t="s">
        <v>37</v>
      </c>
      <c r="D17" s="124" t="s">
        <v>55</v>
      </c>
      <c r="E17" s="122"/>
      <c r="F17" s="122"/>
      <c r="G17" s="122"/>
      <c r="H17" s="122"/>
      <c r="I17" s="122"/>
      <c r="J17" s="122"/>
      <c r="K17" s="122"/>
      <c r="L17" s="122">
        <v>2</v>
      </c>
      <c r="M17" s="122">
        <v>0</v>
      </c>
      <c r="N17" s="123">
        <f t="shared" si="0"/>
        <v>2</v>
      </c>
      <c r="O17" s="188"/>
      <c r="P17" s="177">
        <v>1</v>
      </c>
    </row>
    <row r="18" spans="1:16" ht="21" customHeight="1">
      <c r="A18" s="78">
        <v>6</v>
      </c>
      <c r="B18" s="123" t="s">
        <v>39</v>
      </c>
      <c r="C18" s="125" t="s">
        <v>37</v>
      </c>
      <c r="D18" s="124" t="s">
        <v>75</v>
      </c>
      <c r="E18" s="122"/>
      <c r="F18" s="122"/>
      <c r="G18" s="122"/>
      <c r="H18" s="122"/>
      <c r="I18" s="122"/>
      <c r="J18" s="122"/>
      <c r="K18" s="122"/>
      <c r="L18" s="122">
        <v>3</v>
      </c>
      <c r="M18" s="122">
        <v>0</v>
      </c>
      <c r="N18" s="123">
        <f t="shared" si="0"/>
        <v>3</v>
      </c>
      <c r="O18" s="188"/>
      <c r="P18" s="177">
        <v>2</v>
      </c>
    </row>
    <row r="19" spans="1:16" ht="21" customHeight="1">
      <c r="A19" s="78">
        <v>7</v>
      </c>
      <c r="B19" s="123" t="s">
        <v>39</v>
      </c>
      <c r="C19" s="125" t="s">
        <v>37</v>
      </c>
      <c r="D19" s="124" t="s">
        <v>76</v>
      </c>
      <c r="E19" s="122"/>
      <c r="F19" s="122"/>
      <c r="G19" s="122"/>
      <c r="H19" s="122"/>
      <c r="I19" s="122"/>
      <c r="J19" s="122"/>
      <c r="K19" s="122"/>
      <c r="L19" s="122">
        <v>3</v>
      </c>
      <c r="M19" s="122">
        <v>1</v>
      </c>
      <c r="N19" s="123">
        <f t="shared" si="0"/>
        <v>4</v>
      </c>
      <c r="O19" s="188"/>
      <c r="P19" s="177">
        <v>3</v>
      </c>
    </row>
    <row r="20" spans="1:16" ht="21" customHeight="1">
      <c r="A20" s="78">
        <v>8</v>
      </c>
      <c r="B20" s="123" t="s">
        <v>39</v>
      </c>
      <c r="C20" s="125" t="s">
        <v>37</v>
      </c>
      <c r="D20" s="124" t="s">
        <v>105</v>
      </c>
      <c r="E20" s="122"/>
      <c r="F20" s="122"/>
      <c r="G20" s="122"/>
      <c r="H20" s="122"/>
      <c r="I20" s="122"/>
      <c r="J20" s="122"/>
      <c r="K20" s="122"/>
      <c r="L20" s="122">
        <v>4</v>
      </c>
      <c r="M20" s="122">
        <v>1</v>
      </c>
      <c r="N20" s="123">
        <f t="shared" si="0"/>
        <v>5</v>
      </c>
      <c r="O20" s="188"/>
      <c r="P20" s="177">
        <v>3</v>
      </c>
    </row>
    <row r="21" spans="1:16" ht="21" customHeight="1">
      <c r="A21" s="78">
        <v>9</v>
      </c>
      <c r="B21" s="123" t="s">
        <v>39</v>
      </c>
      <c r="C21" s="125" t="s">
        <v>37</v>
      </c>
      <c r="D21" s="124" t="s">
        <v>77</v>
      </c>
      <c r="E21" s="122"/>
      <c r="F21" s="122"/>
      <c r="G21" s="122"/>
      <c r="H21" s="122"/>
      <c r="I21" s="122"/>
      <c r="J21" s="122"/>
      <c r="K21" s="122"/>
      <c r="L21" s="122">
        <v>2</v>
      </c>
      <c r="M21" s="122">
        <v>1</v>
      </c>
      <c r="N21" s="123">
        <f t="shared" si="0"/>
        <v>3</v>
      </c>
      <c r="O21" s="188"/>
      <c r="P21" s="177">
        <v>1</v>
      </c>
    </row>
    <row r="22" spans="1:16" ht="21" customHeight="1">
      <c r="A22" s="78">
        <v>10</v>
      </c>
      <c r="B22" s="123" t="s">
        <v>39</v>
      </c>
      <c r="C22" s="125" t="s">
        <v>37</v>
      </c>
      <c r="D22" s="124" t="s">
        <v>57</v>
      </c>
      <c r="E22" s="122"/>
      <c r="F22" s="122"/>
      <c r="G22" s="122"/>
      <c r="H22" s="122"/>
      <c r="I22" s="122"/>
      <c r="J22" s="122"/>
      <c r="K22" s="122"/>
      <c r="L22" s="122">
        <v>2</v>
      </c>
      <c r="M22" s="122">
        <v>1</v>
      </c>
      <c r="N22" s="123">
        <f t="shared" si="0"/>
        <v>3</v>
      </c>
      <c r="O22" s="188"/>
      <c r="P22" s="177">
        <v>2</v>
      </c>
    </row>
    <row r="23" spans="1:16" ht="21" customHeight="1">
      <c r="A23" s="78">
        <v>11</v>
      </c>
      <c r="B23" s="123" t="s">
        <v>39</v>
      </c>
      <c r="C23" s="125" t="s">
        <v>47</v>
      </c>
      <c r="D23" s="124" t="s">
        <v>58</v>
      </c>
      <c r="E23" s="122"/>
      <c r="F23" s="122"/>
      <c r="G23" s="122"/>
      <c r="H23" s="122"/>
      <c r="I23" s="122"/>
      <c r="J23" s="122"/>
      <c r="K23" s="122"/>
      <c r="L23" s="122">
        <v>2</v>
      </c>
      <c r="M23" s="122">
        <v>0</v>
      </c>
      <c r="N23" s="123">
        <f t="shared" si="0"/>
        <v>2</v>
      </c>
      <c r="O23" s="188"/>
      <c r="P23" s="177">
        <v>1</v>
      </c>
    </row>
    <row r="24" spans="1:16" ht="21" customHeight="1">
      <c r="A24" s="78">
        <v>12</v>
      </c>
      <c r="B24" s="123" t="s">
        <v>39</v>
      </c>
      <c r="C24" s="125" t="s">
        <v>47</v>
      </c>
      <c r="D24" s="124" t="s">
        <v>59</v>
      </c>
      <c r="E24" s="122"/>
      <c r="F24" s="122"/>
      <c r="G24" s="122"/>
      <c r="H24" s="122"/>
      <c r="I24" s="122"/>
      <c r="J24" s="122"/>
      <c r="K24" s="122"/>
      <c r="L24" s="122">
        <v>3</v>
      </c>
      <c r="M24" s="122">
        <v>1</v>
      </c>
      <c r="N24" s="123">
        <f t="shared" si="0"/>
        <v>4</v>
      </c>
      <c r="O24" s="188"/>
      <c r="P24" s="177">
        <v>3</v>
      </c>
    </row>
    <row r="25" spans="1:16" ht="21" customHeight="1">
      <c r="A25" s="78">
        <v>13</v>
      </c>
      <c r="B25" s="123" t="s">
        <v>39</v>
      </c>
      <c r="C25" s="125" t="s">
        <v>47</v>
      </c>
      <c r="D25" s="124" t="s">
        <v>115</v>
      </c>
      <c r="E25" s="122"/>
      <c r="F25" s="122"/>
      <c r="G25" s="122"/>
      <c r="H25" s="122"/>
      <c r="I25" s="122"/>
      <c r="J25" s="122"/>
      <c r="K25" s="122"/>
      <c r="L25" s="122">
        <v>2</v>
      </c>
      <c r="M25" s="122">
        <v>0</v>
      </c>
      <c r="N25" s="123">
        <f t="shared" si="0"/>
        <v>2</v>
      </c>
      <c r="O25" s="188"/>
      <c r="P25" s="177">
        <v>1</v>
      </c>
    </row>
    <row r="26" spans="1:16" ht="21" customHeight="1">
      <c r="A26" s="78">
        <v>14</v>
      </c>
      <c r="B26" s="119" t="s">
        <v>39</v>
      </c>
      <c r="C26" s="120" t="s">
        <v>47</v>
      </c>
      <c r="D26" s="124" t="s">
        <v>73</v>
      </c>
      <c r="E26" s="122"/>
      <c r="F26" s="122"/>
      <c r="G26" s="122"/>
      <c r="H26" s="122"/>
      <c r="I26" s="122"/>
      <c r="J26" s="122"/>
      <c r="K26" s="122"/>
      <c r="L26" s="122">
        <v>1</v>
      </c>
      <c r="M26" s="122">
        <v>1</v>
      </c>
      <c r="N26" s="123">
        <f t="shared" si="0"/>
        <v>2</v>
      </c>
      <c r="O26" s="188"/>
      <c r="P26" s="177">
        <v>1</v>
      </c>
    </row>
    <row r="27" spans="1:16" ht="21" customHeight="1">
      <c r="A27" s="78">
        <v>15</v>
      </c>
      <c r="B27" s="119" t="s">
        <v>39</v>
      </c>
      <c r="C27" s="120" t="s">
        <v>47</v>
      </c>
      <c r="D27" s="124" t="s">
        <v>60</v>
      </c>
      <c r="E27" s="122"/>
      <c r="F27" s="122"/>
      <c r="G27" s="122"/>
      <c r="H27" s="122"/>
      <c r="I27" s="122"/>
      <c r="J27" s="122"/>
      <c r="K27" s="122"/>
      <c r="L27" s="122">
        <v>3</v>
      </c>
      <c r="M27" s="122">
        <v>1</v>
      </c>
      <c r="N27" s="123">
        <f t="shared" si="0"/>
        <v>4</v>
      </c>
      <c r="O27" s="188"/>
      <c r="P27" s="177">
        <v>3</v>
      </c>
    </row>
    <row r="28" spans="1:16" ht="21" customHeight="1">
      <c r="A28" s="78">
        <v>16</v>
      </c>
      <c r="B28" s="119" t="s">
        <v>39</v>
      </c>
      <c r="C28" s="120" t="s">
        <v>47</v>
      </c>
      <c r="D28" s="124" t="s">
        <v>106</v>
      </c>
      <c r="E28" s="122"/>
      <c r="F28" s="122"/>
      <c r="G28" s="122"/>
      <c r="H28" s="122"/>
      <c r="I28" s="122"/>
      <c r="J28" s="122"/>
      <c r="K28" s="122"/>
      <c r="L28" s="122">
        <v>2</v>
      </c>
      <c r="M28" s="122">
        <v>0</v>
      </c>
      <c r="N28" s="123">
        <f t="shared" si="0"/>
        <v>2</v>
      </c>
      <c r="O28" s="188"/>
      <c r="P28" s="177">
        <v>2</v>
      </c>
    </row>
    <row r="29" spans="1:16" ht="21" customHeight="1">
      <c r="A29" s="78">
        <v>17</v>
      </c>
      <c r="B29" s="119" t="s">
        <v>39</v>
      </c>
      <c r="C29" s="120" t="s">
        <v>47</v>
      </c>
      <c r="D29" s="99" t="s">
        <v>138</v>
      </c>
      <c r="E29" s="122"/>
      <c r="F29" s="122"/>
      <c r="G29" s="122"/>
      <c r="H29" s="122"/>
      <c r="I29" s="122"/>
      <c r="J29" s="122"/>
      <c r="K29" s="122"/>
      <c r="L29" s="122">
        <v>1</v>
      </c>
      <c r="M29" s="122">
        <v>0</v>
      </c>
      <c r="N29" s="123">
        <f t="shared" si="0"/>
        <v>1</v>
      </c>
      <c r="O29" s="188"/>
      <c r="P29" s="177">
        <v>1</v>
      </c>
    </row>
    <row r="30" spans="1:16" ht="27.75" customHeight="1">
      <c r="A30" s="78">
        <v>18</v>
      </c>
      <c r="B30" s="119" t="s">
        <v>39</v>
      </c>
      <c r="C30" s="120" t="s">
        <v>37</v>
      </c>
      <c r="D30" s="126" t="s">
        <v>74</v>
      </c>
      <c r="E30" s="122"/>
      <c r="F30" s="122"/>
      <c r="G30" s="122"/>
      <c r="H30" s="122"/>
      <c r="I30" s="122"/>
      <c r="J30" s="122"/>
      <c r="K30" s="122"/>
      <c r="L30" s="122">
        <v>1</v>
      </c>
      <c r="M30" s="122">
        <v>0</v>
      </c>
      <c r="N30" s="123">
        <f t="shared" si="0"/>
        <v>1</v>
      </c>
      <c r="O30" s="188"/>
      <c r="P30" s="177">
        <v>1</v>
      </c>
    </row>
    <row r="31" spans="1:16" ht="21" customHeight="1">
      <c r="A31" s="78">
        <v>19</v>
      </c>
      <c r="B31" s="119" t="s">
        <v>39</v>
      </c>
      <c r="C31" s="120" t="s">
        <v>37</v>
      </c>
      <c r="D31" s="124" t="s">
        <v>34</v>
      </c>
      <c r="E31" s="127"/>
      <c r="F31" s="127"/>
      <c r="G31" s="127"/>
      <c r="H31" s="127"/>
      <c r="I31" s="127"/>
      <c r="J31" s="127"/>
      <c r="K31" s="127"/>
      <c r="L31" s="128">
        <v>2</v>
      </c>
      <c r="M31" s="129">
        <v>0</v>
      </c>
      <c r="N31" s="123">
        <f t="shared" si="0"/>
        <v>2</v>
      </c>
      <c r="O31" s="188"/>
      <c r="P31" s="177">
        <v>1</v>
      </c>
    </row>
    <row r="32" spans="1:16" ht="21" customHeight="1">
      <c r="A32" s="78">
        <v>20</v>
      </c>
      <c r="B32" s="119" t="s">
        <v>39</v>
      </c>
      <c r="C32" s="120" t="s">
        <v>37</v>
      </c>
      <c r="D32" s="124" t="s">
        <v>108</v>
      </c>
      <c r="E32" s="122"/>
      <c r="F32" s="122"/>
      <c r="G32" s="122"/>
      <c r="H32" s="122"/>
      <c r="I32" s="122"/>
      <c r="J32" s="122"/>
      <c r="K32" s="122"/>
      <c r="L32" s="122">
        <v>1</v>
      </c>
      <c r="M32" s="122">
        <v>2</v>
      </c>
      <c r="N32" s="123">
        <f t="shared" si="0"/>
        <v>3</v>
      </c>
      <c r="O32" s="188"/>
      <c r="P32" s="177">
        <v>1</v>
      </c>
    </row>
    <row r="33" spans="1:16" ht="21" customHeight="1">
      <c r="A33" s="78">
        <v>21</v>
      </c>
      <c r="B33" s="119" t="s">
        <v>39</v>
      </c>
      <c r="C33" s="120" t="s">
        <v>37</v>
      </c>
      <c r="D33" s="124" t="s">
        <v>107</v>
      </c>
      <c r="E33" s="122"/>
      <c r="F33" s="122"/>
      <c r="G33" s="122"/>
      <c r="H33" s="122"/>
      <c r="I33" s="122"/>
      <c r="J33" s="122"/>
      <c r="K33" s="122"/>
      <c r="L33" s="122">
        <v>1</v>
      </c>
      <c r="M33" s="122">
        <v>2</v>
      </c>
      <c r="N33" s="123">
        <f>SUM(L33:M33)</f>
        <v>3</v>
      </c>
      <c r="O33" s="188"/>
      <c r="P33" s="177">
        <v>1</v>
      </c>
    </row>
    <row r="34" spans="1:16" ht="21" customHeight="1">
      <c r="A34" s="78">
        <v>22</v>
      </c>
      <c r="B34" s="119" t="s">
        <v>39</v>
      </c>
      <c r="C34" s="120" t="s">
        <v>37</v>
      </c>
      <c r="D34" s="124" t="s">
        <v>35</v>
      </c>
      <c r="E34" s="122"/>
      <c r="F34" s="122"/>
      <c r="G34" s="122"/>
      <c r="H34" s="122"/>
      <c r="I34" s="122"/>
      <c r="J34" s="122"/>
      <c r="K34" s="122"/>
      <c r="L34" s="122">
        <v>2</v>
      </c>
      <c r="M34" s="122">
        <v>0</v>
      </c>
      <c r="N34" s="123">
        <f>SUM(L34:M34)</f>
        <v>2</v>
      </c>
      <c r="O34" s="188"/>
      <c r="P34" s="177">
        <v>0</v>
      </c>
    </row>
    <row r="35" spans="1:16" ht="21" customHeight="1">
      <c r="A35" s="78">
        <v>23</v>
      </c>
      <c r="B35" s="119" t="s">
        <v>39</v>
      </c>
      <c r="C35" s="120" t="s">
        <v>37</v>
      </c>
      <c r="D35" s="124" t="s">
        <v>116</v>
      </c>
      <c r="E35" s="122"/>
      <c r="F35" s="122"/>
      <c r="G35" s="122"/>
      <c r="H35" s="122"/>
      <c r="I35" s="122"/>
      <c r="J35" s="122"/>
      <c r="K35" s="122"/>
      <c r="L35" s="122">
        <v>2</v>
      </c>
      <c r="M35" s="122">
        <v>0</v>
      </c>
      <c r="N35" s="123">
        <f t="shared" si="0"/>
        <v>2</v>
      </c>
      <c r="O35" s="188"/>
      <c r="P35" s="177">
        <v>1</v>
      </c>
    </row>
    <row r="36" spans="1:16" ht="21" customHeight="1">
      <c r="A36" s="78">
        <v>24</v>
      </c>
      <c r="B36" s="119" t="s">
        <v>39</v>
      </c>
      <c r="C36" s="120" t="s">
        <v>37</v>
      </c>
      <c r="D36" s="124" t="s">
        <v>62</v>
      </c>
      <c r="E36" s="122"/>
      <c r="F36" s="122"/>
      <c r="G36" s="122"/>
      <c r="H36" s="122"/>
      <c r="I36" s="122"/>
      <c r="J36" s="122"/>
      <c r="K36" s="122"/>
      <c r="L36" s="122">
        <v>2</v>
      </c>
      <c r="M36" s="122">
        <v>0</v>
      </c>
      <c r="N36" s="123">
        <f t="shared" si="0"/>
        <v>2</v>
      </c>
      <c r="O36" s="188"/>
      <c r="P36" s="177">
        <v>2</v>
      </c>
    </row>
    <row r="37" spans="1:16" ht="21" customHeight="1">
      <c r="A37" s="78">
        <v>25</v>
      </c>
      <c r="B37" s="119" t="s">
        <v>39</v>
      </c>
      <c r="C37" s="120" t="s">
        <v>37</v>
      </c>
      <c r="D37" s="124" t="s">
        <v>63</v>
      </c>
      <c r="E37" s="122"/>
      <c r="F37" s="122"/>
      <c r="G37" s="122"/>
      <c r="H37" s="122"/>
      <c r="I37" s="122"/>
      <c r="J37" s="122"/>
      <c r="K37" s="122"/>
      <c r="L37" s="122">
        <v>2</v>
      </c>
      <c r="M37" s="122">
        <v>0</v>
      </c>
      <c r="N37" s="123">
        <f t="shared" si="0"/>
        <v>2</v>
      </c>
      <c r="O37" s="188"/>
      <c r="P37" s="177">
        <v>2</v>
      </c>
    </row>
    <row r="38" spans="1:16" ht="21" customHeight="1">
      <c r="A38" s="195" t="s">
        <v>46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7"/>
      <c r="O38" s="188"/>
      <c r="P38" s="176"/>
    </row>
    <row r="39" spans="1:16" ht="27.75" customHeight="1">
      <c r="A39" s="78">
        <v>26</v>
      </c>
      <c r="B39" s="119" t="s">
        <v>40</v>
      </c>
      <c r="C39" s="120" t="s">
        <v>37</v>
      </c>
      <c r="D39" s="124" t="s">
        <v>117</v>
      </c>
      <c r="E39" s="122"/>
      <c r="F39" s="122"/>
      <c r="G39" s="122"/>
      <c r="H39" s="122"/>
      <c r="I39" s="122"/>
      <c r="J39" s="122"/>
      <c r="K39" s="122"/>
      <c r="L39" s="122">
        <v>3</v>
      </c>
      <c r="M39" s="122">
        <v>1</v>
      </c>
      <c r="N39" s="123">
        <f t="shared" si="0"/>
        <v>4</v>
      </c>
      <c r="O39" s="188"/>
      <c r="P39" s="177">
        <v>0</v>
      </c>
    </row>
    <row r="40" spans="1:16" ht="21" customHeight="1">
      <c r="A40" s="78">
        <v>27</v>
      </c>
      <c r="B40" s="119" t="s">
        <v>40</v>
      </c>
      <c r="C40" s="120" t="s">
        <v>37</v>
      </c>
      <c r="D40" s="124" t="s">
        <v>78</v>
      </c>
      <c r="E40" s="122">
        <v>26</v>
      </c>
      <c r="F40" s="122">
        <v>31</v>
      </c>
      <c r="G40" s="122">
        <v>42</v>
      </c>
      <c r="H40" s="122">
        <v>38</v>
      </c>
      <c r="I40" s="122">
        <v>35</v>
      </c>
      <c r="J40" s="122">
        <v>45</v>
      </c>
      <c r="K40" s="122">
        <f>SUM(E40:J40)</f>
        <v>217</v>
      </c>
      <c r="L40" s="122">
        <v>2</v>
      </c>
      <c r="M40" s="122">
        <v>1</v>
      </c>
      <c r="N40" s="123">
        <f t="shared" si="0"/>
        <v>3</v>
      </c>
      <c r="O40" s="188"/>
      <c r="P40" s="177">
        <v>0</v>
      </c>
    </row>
    <row r="41" spans="1:16" ht="27.75" customHeight="1">
      <c r="A41" s="78">
        <v>28</v>
      </c>
      <c r="B41" s="119" t="s">
        <v>40</v>
      </c>
      <c r="C41" s="120" t="s">
        <v>37</v>
      </c>
      <c r="D41" s="124" t="s">
        <v>118</v>
      </c>
      <c r="E41" s="122">
        <v>42</v>
      </c>
      <c r="F41" s="122">
        <v>38</v>
      </c>
      <c r="G41" s="122">
        <v>43</v>
      </c>
      <c r="H41" s="122">
        <v>22</v>
      </c>
      <c r="I41" s="122">
        <v>33</v>
      </c>
      <c r="J41" s="122">
        <v>38</v>
      </c>
      <c r="K41" s="122">
        <f>SUM(E41:J41)</f>
        <v>216</v>
      </c>
      <c r="L41" s="122">
        <v>4</v>
      </c>
      <c r="M41" s="122">
        <v>1</v>
      </c>
      <c r="N41" s="123">
        <f t="shared" si="0"/>
        <v>5</v>
      </c>
      <c r="O41" s="188"/>
      <c r="P41" s="177">
        <v>3</v>
      </c>
    </row>
    <row r="42" spans="1:16" ht="21" customHeight="1">
      <c r="A42" s="78">
        <v>29</v>
      </c>
      <c r="B42" s="119" t="s">
        <v>40</v>
      </c>
      <c r="C42" s="120" t="s">
        <v>37</v>
      </c>
      <c r="D42" s="124" t="s">
        <v>79</v>
      </c>
      <c r="E42" s="122">
        <v>32</v>
      </c>
      <c r="F42" s="122">
        <v>27</v>
      </c>
      <c r="G42" s="122">
        <v>40</v>
      </c>
      <c r="H42" s="122">
        <v>33</v>
      </c>
      <c r="I42" s="122">
        <v>31</v>
      </c>
      <c r="J42" s="122">
        <v>35</v>
      </c>
      <c r="K42" s="122">
        <f>SUM(E42:J42)</f>
        <v>198</v>
      </c>
      <c r="L42" s="122">
        <v>3</v>
      </c>
      <c r="M42" s="122">
        <v>0</v>
      </c>
      <c r="N42" s="123">
        <f t="shared" si="0"/>
        <v>3</v>
      </c>
      <c r="O42" s="188"/>
      <c r="P42" s="177">
        <v>2</v>
      </c>
    </row>
    <row r="43" spans="1:16" ht="21" customHeight="1">
      <c r="A43" s="78">
        <v>30</v>
      </c>
      <c r="B43" s="119" t="s">
        <v>40</v>
      </c>
      <c r="C43" s="120" t="s">
        <v>37</v>
      </c>
      <c r="D43" s="99" t="s">
        <v>142</v>
      </c>
      <c r="E43" s="122"/>
      <c r="F43" s="122"/>
      <c r="G43" s="122"/>
      <c r="H43" s="122"/>
      <c r="I43" s="122"/>
      <c r="J43" s="122"/>
      <c r="K43" s="122"/>
      <c r="L43" s="122">
        <v>3</v>
      </c>
      <c r="M43" s="122">
        <v>0</v>
      </c>
      <c r="N43" s="123">
        <f t="shared" si="0"/>
        <v>3</v>
      </c>
      <c r="O43" s="188"/>
      <c r="P43" s="177">
        <v>2</v>
      </c>
    </row>
    <row r="44" spans="1:16" ht="21" customHeight="1">
      <c r="A44" s="78">
        <v>31</v>
      </c>
      <c r="B44" s="119" t="s">
        <v>40</v>
      </c>
      <c r="C44" s="120" t="s">
        <v>37</v>
      </c>
      <c r="D44" s="124" t="s">
        <v>80</v>
      </c>
      <c r="E44" s="122">
        <v>0</v>
      </c>
      <c r="F44" s="122">
        <v>0</v>
      </c>
      <c r="G44" s="122">
        <v>0</v>
      </c>
      <c r="H44" s="122">
        <v>66</v>
      </c>
      <c r="I44" s="122">
        <v>43</v>
      </c>
      <c r="J44" s="122">
        <v>61</v>
      </c>
      <c r="K44" s="122">
        <f>SUM(E44:J44)</f>
        <v>170</v>
      </c>
      <c r="L44" s="122">
        <v>2</v>
      </c>
      <c r="M44" s="122">
        <v>0</v>
      </c>
      <c r="N44" s="123">
        <f t="shared" si="0"/>
        <v>2</v>
      </c>
      <c r="O44" s="188"/>
      <c r="P44" s="177">
        <v>2</v>
      </c>
    </row>
    <row r="45" spans="1:16" ht="21" customHeight="1">
      <c r="A45" s="78">
        <v>32</v>
      </c>
      <c r="B45" s="119" t="s">
        <v>40</v>
      </c>
      <c r="C45" s="120" t="s">
        <v>37</v>
      </c>
      <c r="D45" s="99" t="s">
        <v>143</v>
      </c>
      <c r="E45" s="122"/>
      <c r="F45" s="122"/>
      <c r="G45" s="122"/>
      <c r="H45" s="122"/>
      <c r="I45" s="122"/>
      <c r="J45" s="122"/>
      <c r="K45" s="122"/>
      <c r="L45" s="122">
        <v>2</v>
      </c>
      <c r="M45" s="122">
        <v>0</v>
      </c>
      <c r="N45" s="123">
        <f t="shared" si="0"/>
        <v>2</v>
      </c>
      <c r="O45" s="188"/>
      <c r="P45" s="177">
        <v>0</v>
      </c>
    </row>
    <row r="46" spans="1:16" ht="21" customHeight="1">
      <c r="A46" s="78">
        <v>33</v>
      </c>
      <c r="B46" s="119" t="s">
        <v>40</v>
      </c>
      <c r="C46" s="130" t="s">
        <v>47</v>
      </c>
      <c r="D46" s="124" t="s">
        <v>92</v>
      </c>
      <c r="E46" s="122"/>
      <c r="F46" s="122"/>
      <c r="G46" s="122"/>
      <c r="H46" s="122"/>
      <c r="I46" s="122"/>
      <c r="J46" s="122"/>
      <c r="K46" s="122"/>
      <c r="L46" s="122">
        <v>1</v>
      </c>
      <c r="M46" s="122">
        <v>1</v>
      </c>
      <c r="N46" s="123">
        <f t="shared" si="0"/>
        <v>2</v>
      </c>
      <c r="O46" s="188"/>
      <c r="P46" s="177">
        <v>1</v>
      </c>
    </row>
    <row r="47" spans="1:16" ht="21" customHeight="1">
      <c r="A47" s="78">
        <v>34</v>
      </c>
      <c r="B47" s="119" t="s">
        <v>40</v>
      </c>
      <c r="C47" s="120" t="s">
        <v>37</v>
      </c>
      <c r="D47" s="124" t="s">
        <v>111</v>
      </c>
      <c r="E47" s="122"/>
      <c r="F47" s="122"/>
      <c r="G47" s="122"/>
      <c r="H47" s="122"/>
      <c r="I47" s="122"/>
      <c r="J47" s="122"/>
      <c r="K47" s="122"/>
      <c r="L47" s="122">
        <v>2</v>
      </c>
      <c r="M47" s="122">
        <v>0</v>
      </c>
      <c r="N47" s="119">
        <f>SUM(L47:M47)</f>
        <v>2</v>
      </c>
      <c r="O47" s="188"/>
      <c r="P47" s="177">
        <v>1</v>
      </c>
    </row>
    <row r="48" spans="1:16" ht="21" customHeight="1">
      <c r="A48" s="78">
        <v>35</v>
      </c>
      <c r="B48" s="119" t="s">
        <v>40</v>
      </c>
      <c r="C48" s="120" t="s">
        <v>37</v>
      </c>
      <c r="D48" s="131" t="s">
        <v>81</v>
      </c>
      <c r="E48" s="132"/>
      <c r="F48" s="132"/>
      <c r="G48" s="132"/>
      <c r="H48" s="132"/>
      <c r="I48" s="132"/>
      <c r="J48" s="132"/>
      <c r="K48" s="132"/>
      <c r="L48" s="122">
        <v>3</v>
      </c>
      <c r="M48" s="122">
        <v>1</v>
      </c>
      <c r="N48" s="123">
        <f>SUM(L48:M48)</f>
        <v>4</v>
      </c>
      <c r="O48" s="188"/>
      <c r="P48" s="177">
        <v>3</v>
      </c>
    </row>
    <row r="49" spans="1:16" ht="21" customHeight="1">
      <c r="A49" s="78">
        <v>36</v>
      </c>
      <c r="B49" s="119" t="s">
        <v>40</v>
      </c>
      <c r="C49" s="120" t="s">
        <v>37</v>
      </c>
      <c r="D49" s="124" t="s">
        <v>70</v>
      </c>
      <c r="E49" s="122"/>
      <c r="F49" s="122"/>
      <c r="G49" s="122"/>
      <c r="H49" s="122"/>
      <c r="I49" s="122"/>
      <c r="J49" s="122"/>
      <c r="K49" s="122"/>
      <c r="L49" s="122">
        <v>2</v>
      </c>
      <c r="M49" s="122">
        <v>0</v>
      </c>
      <c r="N49" s="119">
        <f>SUM(L49:M49)</f>
        <v>2</v>
      </c>
      <c r="O49" s="189"/>
      <c r="P49" s="177">
        <v>2</v>
      </c>
    </row>
    <row r="50" spans="1:16" ht="21" customHeight="1">
      <c r="A50" s="183" t="s">
        <v>21</v>
      </c>
      <c r="B50" s="184"/>
      <c r="C50" s="184"/>
      <c r="D50" s="184"/>
      <c r="E50" s="163"/>
      <c r="F50" s="163"/>
      <c r="G50" s="163"/>
      <c r="H50" s="163"/>
      <c r="I50" s="163"/>
      <c r="J50" s="163"/>
      <c r="K50" s="163"/>
      <c r="L50" s="133">
        <f>SUM(L13:L49)</f>
        <v>79</v>
      </c>
      <c r="M50" s="133">
        <f>SUM(M13:M49)</f>
        <v>17</v>
      </c>
      <c r="N50" s="133">
        <f>SUM(N13:N49)</f>
        <v>96</v>
      </c>
      <c r="O50" s="133">
        <f>SUM(O13:O49)</f>
        <v>41</v>
      </c>
      <c r="P50" s="133">
        <f>SUM(P13:P49)</f>
        <v>55</v>
      </c>
    </row>
    <row r="51" spans="1:16" ht="12.75">
      <c r="A51" s="191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3"/>
    </row>
    <row r="52" spans="1:16" ht="21" customHeight="1">
      <c r="A52" s="119">
        <v>37</v>
      </c>
      <c r="B52" s="119" t="s">
        <v>40</v>
      </c>
      <c r="C52" s="120" t="s">
        <v>99</v>
      </c>
      <c r="D52" s="126" t="s">
        <v>100</v>
      </c>
      <c r="E52" s="134">
        <v>37</v>
      </c>
      <c r="F52" s="134">
        <v>44</v>
      </c>
      <c r="G52" s="134">
        <v>49</v>
      </c>
      <c r="H52" s="134">
        <v>47</v>
      </c>
      <c r="I52" s="134">
        <v>22</v>
      </c>
      <c r="J52" s="134">
        <v>36</v>
      </c>
      <c r="K52" s="123">
        <f>SUM(E52:J52)</f>
        <v>235</v>
      </c>
      <c r="L52" s="123">
        <v>4</v>
      </c>
      <c r="M52" s="123">
        <v>2</v>
      </c>
      <c r="N52" s="135">
        <f aca="true" t="shared" si="1" ref="N52:N57">L52+M52</f>
        <v>6</v>
      </c>
      <c r="O52" s="190">
        <v>10</v>
      </c>
      <c r="P52" s="102">
        <v>2</v>
      </c>
    </row>
    <row r="53" spans="1:16" ht="21" customHeight="1">
      <c r="A53" s="119">
        <v>38</v>
      </c>
      <c r="B53" s="119" t="s">
        <v>40</v>
      </c>
      <c r="C53" s="120" t="s">
        <v>99</v>
      </c>
      <c r="D53" s="126" t="s">
        <v>101</v>
      </c>
      <c r="E53" s="134"/>
      <c r="F53" s="134"/>
      <c r="G53" s="134"/>
      <c r="H53" s="134"/>
      <c r="I53" s="134"/>
      <c r="J53" s="134"/>
      <c r="K53" s="123"/>
      <c r="L53" s="123">
        <v>2</v>
      </c>
      <c r="M53" s="123">
        <v>0</v>
      </c>
      <c r="N53" s="135">
        <f t="shared" si="1"/>
        <v>2</v>
      </c>
      <c r="O53" s="188"/>
      <c r="P53" s="177">
        <v>1</v>
      </c>
    </row>
    <row r="54" spans="1:16" ht="21" customHeight="1">
      <c r="A54" s="119">
        <v>39</v>
      </c>
      <c r="B54" s="119" t="s">
        <v>40</v>
      </c>
      <c r="C54" s="120" t="s">
        <v>99</v>
      </c>
      <c r="D54" s="126" t="s">
        <v>102</v>
      </c>
      <c r="E54" s="134"/>
      <c r="F54" s="134"/>
      <c r="G54" s="134"/>
      <c r="H54" s="134"/>
      <c r="I54" s="134"/>
      <c r="J54" s="134"/>
      <c r="K54" s="123"/>
      <c r="L54" s="123">
        <v>2</v>
      </c>
      <c r="M54" s="123">
        <v>0</v>
      </c>
      <c r="N54" s="135">
        <f t="shared" si="1"/>
        <v>2</v>
      </c>
      <c r="O54" s="188"/>
      <c r="P54" s="177">
        <v>1</v>
      </c>
    </row>
    <row r="55" spans="1:16" ht="27.75" customHeight="1">
      <c r="A55" s="119">
        <v>40</v>
      </c>
      <c r="B55" s="119" t="s">
        <v>40</v>
      </c>
      <c r="C55" s="120" t="s">
        <v>99</v>
      </c>
      <c r="D55" s="126" t="s">
        <v>119</v>
      </c>
      <c r="E55" s="134"/>
      <c r="F55" s="134"/>
      <c r="G55" s="134"/>
      <c r="H55" s="134"/>
      <c r="I55" s="134"/>
      <c r="J55" s="134"/>
      <c r="K55" s="123"/>
      <c r="L55" s="123">
        <v>3</v>
      </c>
      <c r="M55" s="123">
        <v>0</v>
      </c>
      <c r="N55" s="135">
        <f t="shared" si="1"/>
        <v>3</v>
      </c>
      <c r="O55" s="188"/>
      <c r="P55" s="177">
        <v>1</v>
      </c>
    </row>
    <row r="56" spans="1:16" ht="22.5" customHeight="1">
      <c r="A56" s="119">
        <v>41</v>
      </c>
      <c r="B56" s="119" t="s">
        <v>40</v>
      </c>
      <c r="C56" s="120" t="s">
        <v>99</v>
      </c>
      <c r="D56" s="101" t="s">
        <v>134</v>
      </c>
      <c r="E56" s="174"/>
      <c r="F56" s="174"/>
      <c r="G56" s="174"/>
      <c r="H56" s="174"/>
      <c r="I56" s="174"/>
      <c r="J56" s="174"/>
      <c r="K56" s="175"/>
      <c r="L56" s="123">
        <v>3</v>
      </c>
      <c r="M56" s="123">
        <v>0</v>
      </c>
      <c r="N56" s="135">
        <f t="shared" si="1"/>
        <v>3</v>
      </c>
      <c r="O56" s="188"/>
      <c r="P56" s="177">
        <v>1</v>
      </c>
    </row>
    <row r="57" spans="1:16" ht="21" customHeight="1">
      <c r="A57" s="119">
        <v>42</v>
      </c>
      <c r="B57" s="119" t="s">
        <v>40</v>
      </c>
      <c r="C57" s="120" t="s">
        <v>99</v>
      </c>
      <c r="D57" s="101" t="s">
        <v>135</v>
      </c>
      <c r="E57" s="174"/>
      <c r="F57" s="174"/>
      <c r="G57" s="174"/>
      <c r="H57" s="174"/>
      <c r="I57" s="174"/>
      <c r="J57" s="174"/>
      <c r="K57" s="175"/>
      <c r="L57" s="123">
        <v>2</v>
      </c>
      <c r="M57" s="123">
        <v>0</v>
      </c>
      <c r="N57" s="135">
        <f t="shared" si="1"/>
        <v>2</v>
      </c>
      <c r="O57" s="189"/>
      <c r="P57" s="177">
        <v>1</v>
      </c>
    </row>
    <row r="58" spans="1:16" ht="21.75" customHeight="1">
      <c r="A58" s="183" t="s">
        <v>21</v>
      </c>
      <c r="B58" s="184"/>
      <c r="C58" s="184"/>
      <c r="D58" s="184"/>
      <c r="E58" s="163"/>
      <c r="F58" s="163"/>
      <c r="G58" s="163"/>
      <c r="H58" s="163"/>
      <c r="I58" s="163"/>
      <c r="J58" s="163"/>
      <c r="K58" s="163"/>
      <c r="L58" s="133">
        <f>SUM(L52:L57)</f>
        <v>16</v>
      </c>
      <c r="M58" s="133">
        <f>SUM(M52:M57)</f>
        <v>2</v>
      </c>
      <c r="N58" s="133">
        <f>SUM(N52:N57)</f>
        <v>18</v>
      </c>
      <c r="O58" s="133">
        <f>SUM(O52:O57)</f>
        <v>10</v>
      </c>
      <c r="P58" s="133">
        <f>SUM(P52:P57)</f>
        <v>7</v>
      </c>
    </row>
    <row r="59" spans="1:16" ht="12.7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</row>
    <row r="60" spans="1:16" ht="21" customHeight="1">
      <c r="A60" s="185" t="s">
        <v>18</v>
      </c>
      <c r="B60" s="186"/>
      <c r="C60" s="186"/>
      <c r="D60" s="186"/>
      <c r="E60" s="164"/>
      <c r="F60" s="164"/>
      <c r="G60" s="164"/>
      <c r="H60" s="164"/>
      <c r="I60" s="164"/>
      <c r="J60" s="164"/>
      <c r="K60" s="164"/>
      <c r="L60" s="133">
        <f>L50+L58</f>
        <v>95</v>
      </c>
      <c r="M60" s="133">
        <f>M50+M58</f>
        <v>19</v>
      </c>
      <c r="N60" s="133">
        <f>N50+N58</f>
        <v>114</v>
      </c>
      <c r="O60" s="133">
        <f>O50+O58</f>
        <v>51</v>
      </c>
      <c r="P60" s="133">
        <f>P50+P58</f>
        <v>62</v>
      </c>
    </row>
  </sheetData>
  <sheetProtection/>
  <mergeCells count="14">
    <mergeCell ref="A50:D50"/>
    <mergeCell ref="A58:D58"/>
    <mergeCell ref="A60:D60"/>
    <mergeCell ref="O13:O49"/>
    <mergeCell ref="O52:O57"/>
    <mergeCell ref="A51:P51"/>
    <mergeCell ref="A59:P59"/>
    <mergeCell ref="A38:N38"/>
    <mergeCell ref="A1:N1"/>
    <mergeCell ref="A4:N4"/>
    <mergeCell ref="A6:N6"/>
    <mergeCell ref="A8:N8"/>
    <mergeCell ref="A10:N10"/>
    <mergeCell ref="A5:D5"/>
  </mergeCells>
  <printOptions horizontalCentered="1"/>
  <pageMargins left="0.9448818897637796" right="0.9448818897637796" top="0.984251968503937" bottom="0.984251968503937" header="0.5118110236220472" footer="0.511811023622047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A38">
      <selection activeCell="P42" sqref="P42"/>
    </sheetView>
  </sheetViews>
  <sheetFormatPr defaultColWidth="9.140625" defaultRowHeight="12.75"/>
  <cols>
    <col min="1" max="1" width="5.140625" style="89" customWidth="1"/>
    <col min="2" max="2" width="5.140625" style="0" customWidth="1"/>
    <col min="3" max="3" width="13.57421875" style="0" customWidth="1"/>
    <col min="4" max="4" width="25.28125" style="0" customWidth="1"/>
    <col min="5" max="11" width="0" style="0" hidden="1" customWidth="1"/>
    <col min="12" max="16" width="8.00390625" style="0" customWidth="1"/>
  </cols>
  <sheetData>
    <row r="1" spans="1:16" ht="21" customHeight="1">
      <c r="A1" s="180" t="s">
        <v>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5" ht="12.75">
      <c r="A2" s="83"/>
      <c r="B2" s="83"/>
      <c r="C2" s="86"/>
      <c r="D2" s="87"/>
      <c r="E2" s="87"/>
    </row>
    <row r="3" spans="1:5" ht="12.75">
      <c r="A3" s="83"/>
      <c r="B3" s="83"/>
      <c r="C3" s="86"/>
      <c r="D3" s="87"/>
      <c r="E3" s="87"/>
    </row>
    <row r="4" spans="1:16" ht="12.75">
      <c r="A4" s="180" t="s">
        <v>42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5" ht="9.75" customHeight="1">
      <c r="A5" s="180"/>
      <c r="B5" s="180"/>
      <c r="C5" s="180"/>
      <c r="D5" s="180"/>
      <c r="E5" s="87"/>
    </row>
    <row r="6" spans="1:16" ht="12.75">
      <c r="A6" s="180" t="s">
        <v>68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</row>
    <row r="7" spans="1:16" ht="12.75">
      <c r="A7" s="84"/>
      <c r="B7" s="84"/>
      <c r="C7" s="84"/>
      <c r="D7" s="84"/>
      <c r="E7" s="85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ht="12.75">
      <c r="A8" s="207" t="s">
        <v>97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</row>
    <row r="9" spans="1:5" ht="8.25" customHeight="1">
      <c r="A9" s="84"/>
      <c r="B9" s="84"/>
      <c r="C9" s="84"/>
      <c r="D9" s="84"/>
      <c r="E9" s="85"/>
    </row>
    <row r="10" spans="1:16" ht="12.75">
      <c r="A10" s="181" t="s">
        <v>137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</row>
    <row r="11" spans="1:16" ht="10.5" customHeight="1">
      <c r="A11" s="83"/>
      <c r="B11" s="83"/>
      <c r="C11" s="83"/>
      <c r="D11" s="84"/>
      <c r="E11" s="84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ht="66.75" customHeight="1">
      <c r="A12" s="79" t="s">
        <v>0</v>
      </c>
      <c r="B12" s="79" t="s">
        <v>38</v>
      </c>
      <c r="C12" s="79" t="s">
        <v>44</v>
      </c>
      <c r="D12" s="80" t="s">
        <v>49</v>
      </c>
      <c r="E12" s="79" t="s">
        <v>1</v>
      </c>
      <c r="F12" s="79" t="s">
        <v>2</v>
      </c>
      <c r="G12" s="79" t="s">
        <v>3</v>
      </c>
      <c r="H12" s="79" t="s">
        <v>4</v>
      </c>
      <c r="I12" s="79" t="s">
        <v>5</v>
      </c>
      <c r="J12" s="79" t="s">
        <v>6</v>
      </c>
      <c r="K12" s="81" t="s">
        <v>8</v>
      </c>
      <c r="L12" s="81" t="s">
        <v>71</v>
      </c>
      <c r="M12" s="81" t="s">
        <v>72</v>
      </c>
      <c r="N12" s="91" t="s">
        <v>43</v>
      </c>
      <c r="O12" s="91" t="s">
        <v>139</v>
      </c>
      <c r="P12" s="91" t="s">
        <v>69</v>
      </c>
    </row>
    <row r="13" spans="1:16" ht="21" customHeight="1">
      <c r="A13" s="78">
        <v>1</v>
      </c>
      <c r="B13" s="78" t="s">
        <v>39</v>
      </c>
      <c r="C13" s="77" t="s">
        <v>37</v>
      </c>
      <c r="D13" s="100" t="s">
        <v>51</v>
      </c>
      <c r="E13" s="96"/>
      <c r="F13" s="96"/>
      <c r="G13" s="96"/>
      <c r="H13" s="96"/>
      <c r="I13" s="96"/>
      <c r="J13" s="96"/>
      <c r="K13" s="96"/>
      <c r="L13" s="96">
        <v>2</v>
      </c>
      <c r="M13" s="96">
        <v>0</v>
      </c>
      <c r="N13" s="78">
        <f aca="true" t="shared" si="0" ref="N13:N36">SUM(L13:M13)</f>
        <v>2</v>
      </c>
      <c r="O13" s="199">
        <v>31</v>
      </c>
      <c r="P13" s="97">
        <v>1</v>
      </c>
    </row>
    <row r="14" spans="1:16" ht="21" customHeight="1">
      <c r="A14" s="78">
        <v>2</v>
      </c>
      <c r="B14" s="78" t="s">
        <v>39</v>
      </c>
      <c r="C14" s="77" t="s">
        <v>37</v>
      </c>
      <c r="D14" s="99" t="s">
        <v>54</v>
      </c>
      <c r="E14" s="96"/>
      <c r="F14" s="96"/>
      <c r="G14" s="96"/>
      <c r="H14" s="96"/>
      <c r="I14" s="96"/>
      <c r="J14" s="96"/>
      <c r="K14" s="96"/>
      <c r="L14" s="96">
        <v>1</v>
      </c>
      <c r="M14" s="96">
        <v>0</v>
      </c>
      <c r="N14" s="78">
        <f t="shared" si="0"/>
        <v>1</v>
      </c>
      <c r="O14" s="188"/>
      <c r="P14" s="178">
        <v>0</v>
      </c>
    </row>
    <row r="15" spans="1:16" ht="21" customHeight="1">
      <c r="A15" s="78">
        <v>3</v>
      </c>
      <c r="B15" s="78" t="s">
        <v>39</v>
      </c>
      <c r="C15" s="77" t="s">
        <v>37</v>
      </c>
      <c r="D15" s="99" t="s">
        <v>56</v>
      </c>
      <c r="E15" s="96"/>
      <c r="F15" s="96"/>
      <c r="G15" s="96"/>
      <c r="H15" s="96"/>
      <c r="I15" s="96"/>
      <c r="J15" s="96"/>
      <c r="K15" s="96"/>
      <c r="L15" s="96">
        <v>2</v>
      </c>
      <c r="M15" s="96">
        <v>1</v>
      </c>
      <c r="N15" s="97">
        <f t="shared" si="0"/>
        <v>3</v>
      </c>
      <c r="O15" s="188"/>
      <c r="P15" s="178">
        <v>1</v>
      </c>
    </row>
    <row r="16" spans="1:16" ht="21" customHeight="1">
      <c r="A16" s="78">
        <v>4</v>
      </c>
      <c r="B16" s="78" t="s">
        <v>39</v>
      </c>
      <c r="C16" s="77" t="s">
        <v>37</v>
      </c>
      <c r="D16" s="99" t="s">
        <v>61</v>
      </c>
      <c r="E16" s="96"/>
      <c r="F16" s="96"/>
      <c r="G16" s="96"/>
      <c r="H16" s="96"/>
      <c r="I16" s="96"/>
      <c r="J16" s="96"/>
      <c r="K16" s="96"/>
      <c r="L16" s="96">
        <v>1</v>
      </c>
      <c r="M16" s="96">
        <v>0</v>
      </c>
      <c r="N16" s="97">
        <f t="shared" si="0"/>
        <v>1</v>
      </c>
      <c r="O16" s="188"/>
      <c r="P16" s="178">
        <v>0</v>
      </c>
    </row>
    <row r="17" spans="1:16" ht="21" customHeight="1">
      <c r="A17" s="78">
        <v>5</v>
      </c>
      <c r="B17" s="78" t="s">
        <v>39</v>
      </c>
      <c r="C17" s="77" t="s">
        <v>37</v>
      </c>
      <c r="D17" s="99" t="s">
        <v>82</v>
      </c>
      <c r="E17" s="96"/>
      <c r="F17" s="96"/>
      <c r="G17" s="96"/>
      <c r="H17" s="96"/>
      <c r="I17" s="96"/>
      <c r="J17" s="96"/>
      <c r="K17" s="96"/>
      <c r="L17" s="96">
        <v>1</v>
      </c>
      <c r="M17" s="96">
        <v>0</v>
      </c>
      <c r="N17" s="97">
        <f t="shared" si="0"/>
        <v>1</v>
      </c>
      <c r="O17" s="188"/>
      <c r="P17" s="178">
        <v>0</v>
      </c>
    </row>
    <row r="18" spans="1:16" ht="27.75" customHeight="1">
      <c r="A18" s="78">
        <v>6</v>
      </c>
      <c r="B18" s="78" t="s">
        <v>39</v>
      </c>
      <c r="C18" s="77" t="s">
        <v>37</v>
      </c>
      <c r="D18" s="99" t="s">
        <v>120</v>
      </c>
      <c r="E18" s="96"/>
      <c r="F18" s="96"/>
      <c r="G18" s="96"/>
      <c r="H18" s="96"/>
      <c r="I18" s="96"/>
      <c r="J18" s="96"/>
      <c r="K18" s="96"/>
      <c r="L18" s="96">
        <v>1</v>
      </c>
      <c r="M18" s="96">
        <v>0</v>
      </c>
      <c r="N18" s="97">
        <f t="shared" si="0"/>
        <v>1</v>
      </c>
      <c r="O18" s="188"/>
      <c r="P18" s="178">
        <v>0</v>
      </c>
    </row>
    <row r="19" spans="1:16" ht="21" customHeight="1">
      <c r="A19" s="78">
        <v>7</v>
      </c>
      <c r="B19" s="78" t="s">
        <v>40</v>
      </c>
      <c r="C19" s="77" t="s">
        <v>37</v>
      </c>
      <c r="D19" s="99" t="s">
        <v>83</v>
      </c>
      <c r="E19" s="96"/>
      <c r="F19" s="96"/>
      <c r="G19" s="96"/>
      <c r="H19" s="96"/>
      <c r="I19" s="96"/>
      <c r="J19" s="96"/>
      <c r="K19" s="96"/>
      <c r="L19" s="96">
        <v>1</v>
      </c>
      <c r="M19" s="96">
        <v>0</v>
      </c>
      <c r="N19" s="97">
        <f aca="true" t="shared" si="1" ref="N19:N30">SUM(L19:M19)</f>
        <v>1</v>
      </c>
      <c r="O19" s="188"/>
      <c r="P19" s="178">
        <v>0</v>
      </c>
    </row>
    <row r="20" spans="1:16" ht="21" customHeight="1">
      <c r="A20" s="78">
        <v>8</v>
      </c>
      <c r="B20" s="78" t="s">
        <v>40</v>
      </c>
      <c r="C20" s="77" t="s">
        <v>37</v>
      </c>
      <c r="D20" s="99" t="s">
        <v>85</v>
      </c>
      <c r="E20" s="96"/>
      <c r="F20" s="96"/>
      <c r="G20" s="96"/>
      <c r="H20" s="96"/>
      <c r="I20" s="96"/>
      <c r="J20" s="96"/>
      <c r="K20" s="96"/>
      <c r="L20" s="96">
        <v>1</v>
      </c>
      <c r="M20" s="96">
        <v>1</v>
      </c>
      <c r="N20" s="97">
        <f t="shared" si="1"/>
        <v>2</v>
      </c>
      <c r="O20" s="188"/>
      <c r="P20" s="178">
        <v>1</v>
      </c>
    </row>
    <row r="21" spans="1:16" ht="21" customHeight="1">
      <c r="A21" s="78">
        <v>9</v>
      </c>
      <c r="B21" s="78" t="s">
        <v>40</v>
      </c>
      <c r="C21" s="77" t="s">
        <v>37</v>
      </c>
      <c r="D21" s="99" t="s">
        <v>84</v>
      </c>
      <c r="E21" s="96"/>
      <c r="F21" s="96"/>
      <c r="G21" s="96"/>
      <c r="H21" s="96"/>
      <c r="I21" s="96"/>
      <c r="J21" s="96"/>
      <c r="K21" s="96"/>
      <c r="L21" s="96">
        <v>2</v>
      </c>
      <c r="M21" s="96">
        <v>0</v>
      </c>
      <c r="N21" s="78">
        <f t="shared" si="1"/>
        <v>2</v>
      </c>
      <c r="O21" s="188"/>
      <c r="P21" s="178">
        <v>1</v>
      </c>
    </row>
    <row r="22" spans="1:16" ht="21" customHeight="1">
      <c r="A22" s="78">
        <v>10</v>
      </c>
      <c r="B22" s="78" t="s">
        <v>40</v>
      </c>
      <c r="C22" s="77" t="s">
        <v>37</v>
      </c>
      <c r="D22" s="99" t="s">
        <v>126</v>
      </c>
      <c r="E22" s="96"/>
      <c r="F22" s="96"/>
      <c r="G22" s="96"/>
      <c r="H22" s="96"/>
      <c r="I22" s="96"/>
      <c r="J22" s="96"/>
      <c r="K22" s="96"/>
      <c r="L22" s="96">
        <v>3</v>
      </c>
      <c r="M22" s="96">
        <v>0</v>
      </c>
      <c r="N22" s="78">
        <f t="shared" si="1"/>
        <v>3</v>
      </c>
      <c r="O22" s="188"/>
      <c r="P22" s="178">
        <v>1</v>
      </c>
    </row>
    <row r="23" spans="1:16" ht="21" customHeight="1">
      <c r="A23" s="78">
        <v>11</v>
      </c>
      <c r="B23" s="78" t="s">
        <v>40</v>
      </c>
      <c r="C23" s="77" t="s">
        <v>37</v>
      </c>
      <c r="D23" s="99" t="s">
        <v>86</v>
      </c>
      <c r="E23" s="96"/>
      <c r="F23" s="96"/>
      <c r="G23" s="96"/>
      <c r="H23" s="96"/>
      <c r="I23" s="96"/>
      <c r="J23" s="96"/>
      <c r="K23" s="96"/>
      <c r="L23" s="96">
        <v>1</v>
      </c>
      <c r="M23" s="96">
        <v>0</v>
      </c>
      <c r="N23" s="78">
        <f t="shared" si="1"/>
        <v>1</v>
      </c>
      <c r="O23" s="188"/>
      <c r="P23" s="178">
        <v>0</v>
      </c>
    </row>
    <row r="24" spans="1:16" ht="21" customHeight="1">
      <c r="A24" s="78">
        <v>12</v>
      </c>
      <c r="B24" s="78" t="s">
        <v>40</v>
      </c>
      <c r="C24" s="77" t="s">
        <v>37</v>
      </c>
      <c r="D24" s="99" t="s">
        <v>87</v>
      </c>
      <c r="E24" s="96"/>
      <c r="F24" s="96"/>
      <c r="G24" s="96"/>
      <c r="H24" s="96"/>
      <c r="I24" s="96"/>
      <c r="J24" s="96"/>
      <c r="K24" s="96"/>
      <c r="L24" s="96">
        <v>1</v>
      </c>
      <c r="M24" s="96">
        <v>0</v>
      </c>
      <c r="N24" s="78">
        <f t="shared" si="1"/>
        <v>1</v>
      </c>
      <c r="O24" s="188"/>
      <c r="P24" s="178">
        <v>0</v>
      </c>
    </row>
    <row r="25" spans="1:16" ht="21" customHeight="1">
      <c r="A25" s="78">
        <v>13</v>
      </c>
      <c r="B25" s="78" t="s">
        <v>40</v>
      </c>
      <c r="C25" s="77" t="s">
        <v>37</v>
      </c>
      <c r="D25" s="99" t="s">
        <v>36</v>
      </c>
      <c r="E25" s="96"/>
      <c r="F25" s="96"/>
      <c r="G25" s="96"/>
      <c r="H25" s="96"/>
      <c r="I25" s="96"/>
      <c r="J25" s="96"/>
      <c r="K25" s="96"/>
      <c r="L25" s="96">
        <v>1</v>
      </c>
      <c r="M25" s="96">
        <v>0</v>
      </c>
      <c r="N25" s="78">
        <f t="shared" si="1"/>
        <v>1</v>
      </c>
      <c r="O25" s="188"/>
      <c r="P25" s="178">
        <v>0</v>
      </c>
    </row>
    <row r="26" spans="1:16" ht="21" customHeight="1">
      <c r="A26" s="78">
        <v>14</v>
      </c>
      <c r="B26" s="78" t="s">
        <v>40</v>
      </c>
      <c r="C26" s="77" t="s">
        <v>37</v>
      </c>
      <c r="D26" s="99" t="s">
        <v>109</v>
      </c>
      <c r="E26" s="96"/>
      <c r="F26" s="96"/>
      <c r="G26" s="96"/>
      <c r="H26" s="96"/>
      <c r="I26" s="96"/>
      <c r="J26" s="96"/>
      <c r="K26" s="96"/>
      <c r="L26" s="96">
        <v>2</v>
      </c>
      <c r="M26" s="96">
        <v>0</v>
      </c>
      <c r="N26" s="78">
        <f t="shared" si="1"/>
        <v>2</v>
      </c>
      <c r="O26" s="188"/>
      <c r="P26" s="178">
        <v>0</v>
      </c>
    </row>
    <row r="27" spans="1:16" ht="21" customHeight="1">
      <c r="A27" s="78">
        <v>15</v>
      </c>
      <c r="B27" s="78" t="s">
        <v>40</v>
      </c>
      <c r="C27" s="77" t="s">
        <v>37</v>
      </c>
      <c r="D27" s="99" t="s">
        <v>110</v>
      </c>
      <c r="E27" s="96"/>
      <c r="F27" s="96"/>
      <c r="G27" s="96"/>
      <c r="H27" s="96"/>
      <c r="I27" s="96"/>
      <c r="J27" s="96"/>
      <c r="K27" s="96"/>
      <c r="L27" s="96">
        <v>2</v>
      </c>
      <c r="M27" s="96">
        <v>0</v>
      </c>
      <c r="N27" s="78">
        <f t="shared" si="1"/>
        <v>2</v>
      </c>
      <c r="O27" s="188"/>
      <c r="P27" s="178">
        <v>0</v>
      </c>
    </row>
    <row r="28" spans="1:16" ht="21" customHeight="1">
      <c r="A28" s="78">
        <v>16</v>
      </c>
      <c r="B28" s="78" t="s">
        <v>40</v>
      </c>
      <c r="C28" s="77" t="s">
        <v>37</v>
      </c>
      <c r="D28" s="99" t="s">
        <v>88</v>
      </c>
      <c r="E28" s="96"/>
      <c r="F28" s="96"/>
      <c r="G28" s="96"/>
      <c r="H28" s="96"/>
      <c r="I28" s="96"/>
      <c r="J28" s="96"/>
      <c r="K28" s="96"/>
      <c r="L28" s="96">
        <v>1</v>
      </c>
      <c r="M28" s="96">
        <v>0</v>
      </c>
      <c r="N28" s="78">
        <f t="shared" si="1"/>
        <v>1</v>
      </c>
      <c r="O28" s="188"/>
      <c r="P28" s="178">
        <v>0</v>
      </c>
    </row>
    <row r="29" spans="1:16" ht="21" customHeight="1">
      <c r="A29" s="78">
        <v>17</v>
      </c>
      <c r="B29" s="78" t="s">
        <v>40</v>
      </c>
      <c r="C29" s="77" t="s">
        <v>37</v>
      </c>
      <c r="D29" s="99" t="s">
        <v>67</v>
      </c>
      <c r="E29" s="96"/>
      <c r="F29" s="96"/>
      <c r="G29" s="96"/>
      <c r="H29" s="96"/>
      <c r="I29" s="96"/>
      <c r="J29" s="96"/>
      <c r="K29" s="96"/>
      <c r="L29" s="96">
        <v>2</v>
      </c>
      <c r="M29" s="96">
        <v>0</v>
      </c>
      <c r="N29" s="78">
        <f t="shared" si="1"/>
        <v>2</v>
      </c>
      <c r="O29" s="188"/>
      <c r="P29" s="178">
        <v>0</v>
      </c>
    </row>
    <row r="30" spans="1:16" ht="21" customHeight="1">
      <c r="A30" s="78">
        <v>18</v>
      </c>
      <c r="B30" s="78" t="s">
        <v>40</v>
      </c>
      <c r="C30" s="77" t="s">
        <v>37</v>
      </c>
      <c r="D30" s="99" t="s">
        <v>127</v>
      </c>
      <c r="E30" s="96"/>
      <c r="F30" s="96"/>
      <c r="G30" s="96"/>
      <c r="H30" s="96"/>
      <c r="I30" s="96"/>
      <c r="J30" s="96"/>
      <c r="K30" s="96"/>
      <c r="L30" s="96">
        <v>3</v>
      </c>
      <c r="M30" s="96">
        <v>1</v>
      </c>
      <c r="N30" s="78">
        <f t="shared" si="1"/>
        <v>4</v>
      </c>
      <c r="O30" s="188"/>
      <c r="P30" s="178">
        <v>0</v>
      </c>
    </row>
    <row r="31" spans="1:16" ht="21" customHeight="1">
      <c r="A31" s="78">
        <v>19</v>
      </c>
      <c r="B31" s="78" t="s">
        <v>40</v>
      </c>
      <c r="C31" s="77" t="s">
        <v>37</v>
      </c>
      <c r="D31" s="101" t="s">
        <v>98</v>
      </c>
      <c r="E31" s="96"/>
      <c r="F31" s="96"/>
      <c r="G31" s="96"/>
      <c r="H31" s="96"/>
      <c r="I31" s="96"/>
      <c r="J31" s="96"/>
      <c r="K31" s="96"/>
      <c r="L31" s="96">
        <v>4</v>
      </c>
      <c r="M31" s="96">
        <v>1</v>
      </c>
      <c r="N31" s="97">
        <f t="shared" si="0"/>
        <v>5</v>
      </c>
      <c r="O31" s="188"/>
      <c r="P31" s="178">
        <v>2</v>
      </c>
    </row>
    <row r="32" spans="1:16" ht="27.75" customHeight="1">
      <c r="A32" s="78">
        <v>20</v>
      </c>
      <c r="B32" s="78" t="s">
        <v>40</v>
      </c>
      <c r="C32" s="77" t="s">
        <v>37</v>
      </c>
      <c r="D32" s="101" t="s">
        <v>121</v>
      </c>
      <c r="E32" s="96"/>
      <c r="F32" s="96"/>
      <c r="G32" s="96"/>
      <c r="H32" s="96"/>
      <c r="I32" s="96"/>
      <c r="J32" s="96"/>
      <c r="K32" s="96"/>
      <c r="L32" s="96">
        <v>3</v>
      </c>
      <c r="M32" s="96">
        <v>0</v>
      </c>
      <c r="N32" s="97">
        <f t="shared" si="0"/>
        <v>3</v>
      </c>
      <c r="O32" s="188"/>
      <c r="P32" s="178">
        <v>0</v>
      </c>
    </row>
    <row r="33" spans="1:16" ht="27.75" customHeight="1">
      <c r="A33" s="78">
        <v>21</v>
      </c>
      <c r="B33" s="78" t="s">
        <v>40</v>
      </c>
      <c r="C33" s="77" t="s">
        <v>37</v>
      </c>
      <c r="D33" s="99" t="s">
        <v>122</v>
      </c>
      <c r="E33" s="96"/>
      <c r="F33" s="96"/>
      <c r="G33" s="96"/>
      <c r="H33" s="96"/>
      <c r="I33" s="96"/>
      <c r="J33" s="96"/>
      <c r="K33" s="96"/>
      <c r="L33" s="96">
        <v>2</v>
      </c>
      <c r="M33" s="96">
        <v>1</v>
      </c>
      <c r="N33" s="97">
        <f t="shared" si="0"/>
        <v>3</v>
      </c>
      <c r="O33" s="188"/>
      <c r="P33" s="178">
        <v>0</v>
      </c>
    </row>
    <row r="34" spans="1:16" ht="27.75" customHeight="1">
      <c r="A34" s="78">
        <v>22</v>
      </c>
      <c r="B34" s="78" t="s">
        <v>40</v>
      </c>
      <c r="C34" s="77" t="s">
        <v>37</v>
      </c>
      <c r="D34" s="99" t="s">
        <v>123</v>
      </c>
      <c r="E34" s="96"/>
      <c r="F34" s="96"/>
      <c r="G34" s="96"/>
      <c r="H34" s="96"/>
      <c r="I34" s="96"/>
      <c r="J34" s="96"/>
      <c r="K34" s="96"/>
      <c r="L34" s="96">
        <v>3</v>
      </c>
      <c r="M34" s="96">
        <v>1</v>
      </c>
      <c r="N34" s="78">
        <f t="shared" si="0"/>
        <v>4</v>
      </c>
      <c r="O34" s="188"/>
      <c r="P34" s="178">
        <v>0</v>
      </c>
    </row>
    <row r="35" spans="1:16" ht="27.75" customHeight="1">
      <c r="A35" s="78">
        <v>23</v>
      </c>
      <c r="B35" s="78" t="s">
        <v>40</v>
      </c>
      <c r="C35" s="77" t="s">
        <v>37</v>
      </c>
      <c r="D35" s="99" t="s">
        <v>124</v>
      </c>
      <c r="E35" s="96"/>
      <c r="F35" s="96"/>
      <c r="G35" s="96"/>
      <c r="H35" s="96"/>
      <c r="I35" s="96"/>
      <c r="J35" s="96"/>
      <c r="K35" s="96"/>
      <c r="L35" s="96">
        <v>3</v>
      </c>
      <c r="M35" s="96">
        <v>1</v>
      </c>
      <c r="N35" s="78">
        <f t="shared" si="0"/>
        <v>4</v>
      </c>
      <c r="O35" s="188"/>
      <c r="P35" s="178">
        <v>0</v>
      </c>
    </row>
    <row r="36" spans="1:16" ht="27.75" customHeight="1">
      <c r="A36" s="78">
        <v>24</v>
      </c>
      <c r="B36" s="78" t="s">
        <v>40</v>
      </c>
      <c r="C36" s="77" t="s">
        <v>37</v>
      </c>
      <c r="D36" s="99" t="s">
        <v>125</v>
      </c>
      <c r="E36" s="96"/>
      <c r="F36" s="96"/>
      <c r="G36" s="96"/>
      <c r="H36" s="96"/>
      <c r="I36" s="96"/>
      <c r="J36" s="96"/>
      <c r="K36" s="96"/>
      <c r="L36" s="96">
        <v>2</v>
      </c>
      <c r="M36" s="96">
        <v>0</v>
      </c>
      <c r="N36" s="78">
        <f t="shared" si="0"/>
        <v>2</v>
      </c>
      <c r="O36" s="189"/>
      <c r="P36" s="178">
        <v>0</v>
      </c>
    </row>
    <row r="37" spans="1:16" ht="18.75" customHeight="1">
      <c r="A37" s="198" t="s">
        <v>21</v>
      </c>
      <c r="B37" s="184"/>
      <c r="C37" s="184"/>
      <c r="D37" s="184"/>
      <c r="E37" s="166"/>
      <c r="F37" s="166"/>
      <c r="G37" s="166"/>
      <c r="H37" s="166"/>
      <c r="I37" s="166"/>
      <c r="J37" s="166"/>
      <c r="K37" s="166"/>
      <c r="L37" s="82">
        <f>SUM(L13:L36)</f>
        <v>45</v>
      </c>
      <c r="M37" s="82">
        <f>SUM(M13:M36)</f>
        <v>7</v>
      </c>
      <c r="N37" s="82">
        <f>SUM(N13:N36)</f>
        <v>52</v>
      </c>
      <c r="O37" s="82">
        <f>SUM(O13:O36)</f>
        <v>31</v>
      </c>
      <c r="P37" s="82">
        <f>SUM(P13:P36)</f>
        <v>7</v>
      </c>
    </row>
    <row r="38" spans="1:16" ht="21" customHeight="1">
      <c r="A38" s="201" t="s">
        <v>97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3"/>
    </row>
    <row r="39" spans="1:16" ht="21" customHeight="1">
      <c r="A39" s="78">
        <v>25</v>
      </c>
      <c r="B39" s="78" t="s">
        <v>39</v>
      </c>
      <c r="C39" s="77" t="s">
        <v>99</v>
      </c>
      <c r="D39" s="101" t="s">
        <v>128</v>
      </c>
      <c r="E39" s="102"/>
      <c r="F39" s="102"/>
      <c r="G39" s="102"/>
      <c r="H39" s="102"/>
      <c r="I39" s="102"/>
      <c r="J39" s="102"/>
      <c r="K39" s="97"/>
      <c r="L39" s="97">
        <v>2</v>
      </c>
      <c r="M39" s="97">
        <v>0</v>
      </c>
      <c r="N39" s="98">
        <f>L39+M39</f>
        <v>2</v>
      </c>
      <c r="O39" s="200">
        <v>5</v>
      </c>
      <c r="P39" s="102">
        <v>0</v>
      </c>
    </row>
    <row r="40" spans="1:16" ht="21" customHeight="1">
      <c r="A40" s="78">
        <v>26</v>
      </c>
      <c r="B40" s="78" t="s">
        <v>39</v>
      </c>
      <c r="C40" s="77" t="s">
        <v>99</v>
      </c>
      <c r="D40" s="101" t="s">
        <v>136</v>
      </c>
      <c r="E40" s="102"/>
      <c r="F40" s="102"/>
      <c r="G40" s="102"/>
      <c r="H40" s="102"/>
      <c r="I40" s="102"/>
      <c r="J40" s="102"/>
      <c r="K40" s="97"/>
      <c r="L40" s="97">
        <v>4</v>
      </c>
      <c r="M40" s="97">
        <v>0</v>
      </c>
      <c r="N40" s="98">
        <f>L40+M40</f>
        <v>4</v>
      </c>
      <c r="O40" s="188"/>
      <c r="P40" s="177">
        <v>1</v>
      </c>
    </row>
    <row r="41" spans="1:16" ht="27.75" customHeight="1">
      <c r="A41" s="78">
        <v>27</v>
      </c>
      <c r="B41" s="78" t="s">
        <v>40</v>
      </c>
      <c r="C41" s="77" t="s">
        <v>99</v>
      </c>
      <c r="D41" s="101" t="s">
        <v>129</v>
      </c>
      <c r="E41" s="102">
        <v>37</v>
      </c>
      <c r="F41" s="102">
        <v>44</v>
      </c>
      <c r="G41" s="102">
        <v>49</v>
      </c>
      <c r="H41" s="102">
        <v>47</v>
      </c>
      <c r="I41" s="102">
        <v>22</v>
      </c>
      <c r="J41" s="102">
        <v>36</v>
      </c>
      <c r="K41" s="97">
        <f>SUM(E41:J41)</f>
        <v>235</v>
      </c>
      <c r="L41" s="97">
        <v>3</v>
      </c>
      <c r="M41" s="97">
        <v>0</v>
      </c>
      <c r="N41" s="98">
        <f>L41+M41</f>
        <v>3</v>
      </c>
      <c r="O41" s="188"/>
      <c r="P41" s="177">
        <v>1</v>
      </c>
    </row>
    <row r="42" spans="1:16" ht="21.75" customHeight="1">
      <c r="A42" s="198" t="s">
        <v>21</v>
      </c>
      <c r="B42" s="184"/>
      <c r="C42" s="184"/>
      <c r="D42" s="184"/>
      <c r="E42" s="166"/>
      <c r="F42" s="166"/>
      <c r="G42" s="166"/>
      <c r="H42" s="166"/>
      <c r="I42" s="166"/>
      <c r="J42" s="166"/>
      <c r="K42" s="166"/>
      <c r="L42" s="82">
        <f>SUM(L39:L41)</f>
        <v>9</v>
      </c>
      <c r="M42" s="82">
        <f>SUM(M39:M41)</f>
        <v>0</v>
      </c>
      <c r="N42" s="82">
        <f>SUM(N39:N41)</f>
        <v>9</v>
      </c>
      <c r="O42" s="82">
        <f>SUM(O39:O41)</f>
        <v>5</v>
      </c>
      <c r="P42" s="82">
        <f>SUM(P39:P41)</f>
        <v>2</v>
      </c>
    </row>
    <row r="43" spans="1:16" ht="12.75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</row>
    <row r="44" spans="1:16" ht="21" customHeight="1">
      <c r="A44" s="205" t="s">
        <v>18</v>
      </c>
      <c r="B44" s="186"/>
      <c r="C44" s="186"/>
      <c r="D44" s="206"/>
      <c r="E44" s="167"/>
      <c r="F44" s="167"/>
      <c r="G44" s="167"/>
      <c r="H44" s="167"/>
      <c r="I44" s="167"/>
      <c r="J44" s="167"/>
      <c r="K44" s="167"/>
      <c r="L44" s="82">
        <f>L37+L42</f>
        <v>54</v>
      </c>
      <c r="M44" s="82">
        <f>M37+M42</f>
        <v>7</v>
      </c>
      <c r="N44" s="82">
        <f>N37+N42</f>
        <v>61</v>
      </c>
      <c r="O44" s="82">
        <f>O37+O42</f>
        <v>36</v>
      </c>
      <c r="P44" s="82">
        <f>P37+P42</f>
        <v>9</v>
      </c>
    </row>
  </sheetData>
  <sheetProtection/>
  <mergeCells count="13">
    <mergeCell ref="A44:D44"/>
    <mergeCell ref="A1:P1"/>
    <mergeCell ref="A4:P4"/>
    <mergeCell ref="A5:D5"/>
    <mergeCell ref="A6:P6"/>
    <mergeCell ref="A8:P8"/>
    <mergeCell ref="A10:P10"/>
    <mergeCell ref="A37:D37"/>
    <mergeCell ref="O13:O36"/>
    <mergeCell ref="A42:D42"/>
    <mergeCell ref="O39:O41"/>
    <mergeCell ref="A38:P38"/>
    <mergeCell ref="A43:P4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97" r:id="rId2"/>
  <rowBreaks count="1" manualBreakCount="1">
    <brk id="37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workbookViewId="0" topLeftCell="A13">
      <selection activeCell="P13" sqref="P13:P22"/>
    </sheetView>
  </sheetViews>
  <sheetFormatPr defaultColWidth="9.140625" defaultRowHeight="12.75"/>
  <cols>
    <col min="1" max="1" width="4.8515625" style="89" customWidth="1"/>
    <col min="2" max="2" width="5.140625" style="0" customWidth="1"/>
    <col min="3" max="3" width="12.7109375" style="0" customWidth="1"/>
    <col min="4" max="4" width="24.00390625" style="0" customWidth="1"/>
    <col min="5" max="11" width="0" style="0" hidden="1" customWidth="1"/>
    <col min="12" max="16" width="7.8515625" style="0" customWidth="1"/>
  </cols>
  <sheetData>
    <row r="1" spans="1:16" ht="21.75" customHeight="1">
      <c r="A1" s="180" t="s">
        <v>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5" ht="12.75">
      <c r="A2" s="83"/>
      <c r="B2" s="83"/>
      <c r="C2" s="86"/>
      <c r="D2" s="87"/>
      <c r="E2" s="87"/>
    </row>
    <row r="3" spans="1:5" ht="12.75">
      <c r="A3" s="83"/>
      <c r="B3" s="83"/>
      <c r="C3" s="86"/>
      <c r="D3" s="87"/>
      <c r="E3" s="87"/>
    </row>
    <row r="4" spans="1:16" ht="12.75">
      <c r="A4" s="180" t="s">
        <v>42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5" ht="12.75">
      <c r="A5" s="180"/>
      <c r="B5" s="180"/>
      <c r="C5" s="180"/>
      <c r="D5" s="180"/>
      <c r="E5" s="87"/>
    </row>
    <row r="6" spans="1:16" ht="12.75">
      <c r="A6" s="180" t="s">
        <v>68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</row>
    <row r="7" spans="1:16" ht="12.75">
      <c r="A7" s="84"/>
      <c r="B7" s="84"/>
      <c r="C7" s="84"/>
      <c r="D7" s="84"/>
      <c r="E7" s="85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ht="12.75">
      <c r="A8" s="180" t="s">
        <v>48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</row>
    <row r="9" spans="1:5" ht="12.75">
      <c r="A9" s="84"/>
      <c r="B9" s="84"/>
      <c r="C9" s="84"/>
      <c r="D9" s="84"/>
      <c r="E9" s="85"/>
    </row>
    <row r="10" spans="1:16" ht="12.75">
      <c r="A10" s="181" t="s">
        <v>137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</row>
    <row r="11" spans="1:16" ht="12.75">
      <c r="A11" s="83"/>
      <c r="B11" s="83"/>
      <c r="C11" s="83"/>
      <c r="D11" s="84"/>
      <c r="E11" s="84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ht="67.5" customHeight="1">
      <c r="A12" s="92" t="s">
        <v>0</v>
      </c>
      <c r="B12" s="92" t="s">
        <v>38</v>
      </c>
      <c r="C12" s="92" t="s">
        <v>44</v>
      </c>
      <c r="D12" s="93" t="s">
        <v>49</v>
      </c>
      <c r="E12" s="92" t="s">
        <v>1</v>
      </c>
      <c r="F12" s="92" t="s">
        <v>2</v>
      </c>
      <c r="G12" s="92" t="s">
        <v>3</v>
      </c>
      <c r="H12" s="92" t="s">
        <v>4</v>
      </c>
      <c r="I12" s="92" t="s">
        <v>5</v>
      </c>
      <c r="J12" s="92" t="s">
        <v>6</v>
      </c>
      <c r="K12" s="94" t="s">
        <v>8</v>
      </c>
      <c r="L12" s="94" t="s">
        <v>71</v>
      </c>
      <c r="M12" s="94" t="s">
        <v>72</v>
      </c>
      <c r="N12" s="95" t="s">
        <v>43</v>
      </c>
      <c r="O12" s="91" t="s">
        <v>139</v>
      </c>
      <c r="P12" s="94" t="s">
        <v>69</v>
      </c>
    </row>
    <row r="13" spans="1:16" ht="21" customHeight="1">
      <c r="A13" s="78">
        <v>1</v>
      </c>
      <c r="B13" s="78" t="s">
        <v>39</v>
      </c>
      <c r="C13" s="90" t="s">
        <v>47</v>
      </c>
      <c r="D13" s="90" t="s">
        <v>64</v>
      </c>
      <c r="E13" s="103"/>
      <c r="F13" s="103"/>
      <c r="G13" s="103"/>
      <c r="H13" s="103"/>
      <c r="I13" s="103"/>
      <c r="J13" s="103"/>
      <c r="K13" s="103"/>
      <c r="L13" s="103">
        <v>2</v>
      </c>
      <c r="M13" s="103">
        <v>1</v>
      </c>
      <c r="N13" s="78">
        <f aca="true" t="shared" si="0" ref="N13:N22">SUM(L13:M13)</f>
        <v>3</v>
      </c>
      <c r="O13" s="199">
        <v>10</v>
      </c>
      <c r="P13" s="78">
        <v>0</v>
      </c>
    </row>
    <row r="14" spans="1:16" ht="21" customHeight="1">
      <c r="A14" s="78">
        <v>2</v>
      </c>
      <c r="B14" s="78" t="s">
        <v>39</v>
      </c>
      <c r="C14" s="90" t="s">
        <v>47</v>
      </c>
      <c r="D14" s="90" t="s">
        <v>65</v>
      </c>
      <c r="E14" s="103"/>
      <c r="F14" s="103"/>
      <c r="G14" s="103"/>
      <c r="H14" s="103"/>
      <c r="I14" s="103"/>
      <c r="J14" s="103"/>
      <c r="K14" s="103"/>
      <c r="L14" s="103">
        <v>2</v>
      </c>
      <c r="M14" s="103">
        <v>0</v>
      </c>
      <c r="N14" s="78">
        <f t="shared" si="0"/>
        <v>2</v>
      </c>
      <c r="O14" s="188"/>
      <c r="P14" s="177">
        <v>0</v>
      </c>
    </row>
    <row r="15" spans="1:16" ht="21" customHeight="1">
      <c r="A15" s="78">
        <v>3</v>
      </c>
      <c r="B15" s="78" t="s">
        <v>39</v>
      </c>
      <c r="C15" s="90" t="s">
        <v>47</v>
      </c>
      <c r="D15" s="90" t="s">
        <v>66</v>
      </c>
      <c r="E15" s="103"/>
      <c r="F15" s="103"/>
      <c r="G15" s="103"/>
      <c r="H15" s="103"/>
      <c r="I15" s="103"/>
      <c r="J15" s="103"/>
      <c r="K15" s="103"/>
      <c r="L15" s="103">
        <v>1</v>
      </c>
      <c r="M15" s="103">
        <v>0</v>
      </c>
      <c r="N15" s="78">
        <f t="shared" si="0"/>
        <v>1</v>
      </c>
      <c r="O15" s="188"/>
      <c r="P15" s="177">
        <v>0</v>
      </c>
    </row>
    <row r="16" spans="1:16" ht="21" customHeight="1">
      <c r="A16" s="78">
        <v>4</v>
      </c>
      <c r="B16" s="78" t="s">
        <v>39</v>
      </c>
      <c r="C16" s="90" t="s">
        <v>47</v>
      </c>
      <c r="D16" s="90" t="s">
        <v>93</v>
      </c>
      <c r="E16" s="103"/>
      <c r="F16" s="103"/>
      <c r="G16" s="103"/>
      <c r="H16" s="103"/>
      <c r="I16" s="103"/>
      <c r="J16" s="103"/>
      <c r="K16" s="103"/>
      <c r="L16" s="103">
        <v>2</v>
      </c>
      <c r="M16" s="103">
        <v>1</v>
      </c>
      <c r="N16" s="78">
        <f t="shared" si="0"/>
        <v>3</v>
      </c>
      <c r="O16" s="188"/>
      <c r="P16" s="177">
        <v>1</v>
      </c>
    </row>
    <row r="17" spans="1:16" ht="21" customHeight="1">
      <c r="A17" s="78">
        <v>5</v>
      </c>
      <c r="B17" s="78" t="s">
        <v>39</v>
      </c>
      <c r="C17" s="90" t="s">
        <v>47</v>
      </c>
      <c r="D17" s="104" t="s">
        <v>94</v>
      </c>
      <c r="E17" s="103"/>
      <c r="F17" s="103"/>
      <c r="G17" s="103"/>
      <c r="H17" s="103"/>
      <c r="I17" s="103"/>
      <c r="J17" s="103"/>
      <c r="K17" s="103"/>
      <c r="L17" s="103">
        <v>2</v>
      </c>
      <c r="M17" s="103">
        <v>1</v>
      </c>
      <c r="N17" s="78">
        <f t="shared" si="0"/>
        <v>3</v>
      </c>
      <c r="O17" s="188"/>
      <c r="P17" s="177">
        <v>1</v>
      </c>
    </row>
    <row r="18" spans="1:16" ht="21" customHeight="1">
      <c r="A18" s="78">
        <v>6</v>
      </c>
      <c r="B18" s="78" t="s">
        <v>39</v>
      </c>
      <c r="C18" s="90" t="s">
        <v>47</v>
      </c>
      <c r="D18" s="104" t="s">
        <v>95</v>
      </c>
      <c r="E18" s="103"/>
      <c r="F18" s="103"/>
      <c r="G18" s="103"/>
      <c r="H18" s="103"/>
      <c r="I18" s="103"/>
      <c r="J18" s="103"/>
      <c r="K18" s="103"/>
      <c r="L18" s="103">
        <v>3</v>
      </c>
      <c r="M18" s="103">
        <v>0</v>
      </c>
      <c r="N18" s="78">
        <f t="shared" si="0"/>
        <v>3</v>
      </c>
      <c r="O18" s="188"/>
      <c r="P18" s="177">
        <v>1</v>
      </c>
    </row>
    <row r="19" spans="1:16" ht="21" customHeight="1">
      <c r="A19" s="78">
        <v>7</v>
      </c>
      <c r="B19" s="78" t="s">
        <v>39</v>
      </c>
      <c r="C19" s="90" t="s">
        <v>47</v>
      </c>
      <c r="D19" s="104" t="s">
        <v>96</v>
      </c>
      <c r="E19" s="103"/>
      <c r="F19" s="103"/>
      <c r="G19" s="103"/>
      <c r="H19" s="103"/>
      <c r="I19" s="103"/>
      <c r="J19" s="103"/>
      <c r="K19" s="103"/>
      <c r="L19" s="103">
        <v>2</v>
      </c>
      <c r="M19" s="103">
        <v>1</v>
      </c>
      <c r="N19" s="78">
        <f t="shared" si="0"/>
        <v>3</v>
      </c>
      <c r="O19" s="188"/>
      <c r="P19" s="177">
        <v>0</v>
      </c>
    </row>
    <row r="20" spans="1:16" ht="27.75" customHeight="1">
      <c r="A20" s="78">
        <v>8</v>
      </c>
      <c r="B20" s="78" t="s">
        <v>39</v>
      </c>
      <c r="C20" s="90" t="s">
        <v>47</v>
      </c>
      <c r="D20" s="105" t="s">
        <v>130</v>
      </c>
      <c r="E20" s="103"/>
      <c r="F20" s="103"/>
      <c r="G20" s="103"/>
      <c r="H20" s="103"/>
      <c r="I20" s="103"/>
      <c r="J20" s="103"/>
      <c r="K20" s="103"/>
      <c r="L20" s="103">
        <v>3</v>
      </c>
      <c r="M20" s="103">
        <v>0</v>
      </c>
      <c r="N20" s="78">
        <f t="shared" si="0"/>
        <v>3</v>
      </c>
      <c r="O20" s="188"/>
      <c r="P20" s="177">
        <v>2</v>
      </c>
    </row>
    <row r="21" spans="1:16" ht="21" customHeight="1">
      <c r="A21" s="78">
        <v>9</v>
      </c>
      <c r="B21" s="78" t="s">
        <v>40</v>
      </c>
      <c r="C21" s="90" t="s">
        <v>47</v>
      </c>
      <c r="D21" s="106" t="s">
        <v>131</v>
      </c>
      <c r="E21" s="107"/>
      <c r="F21" s="107"/>
      <c r="G21" s="107"/>
      <c r="H21" s="107"/>
      <c r="I21" s="107"/>
      <c r="J21" s="107"/>
      <c r="K21" s="107"/>
      <c r="L21" s="103">
        <v>5</v>
      </c>
      <c r="M21" s="103">
        <v>1</v>
      </c>
      <c r="N21" s="78">
        <f>SUM(L21:M21)</f>
        <v>6</v>
      </c>
      <c r="O21" s="188"/>
      <c r="P21" s="177">
        <v>1</v>
      </c>
    </row>
    <row r="22" spans="1:16" ht="21" customHeight="1">
      <c r="A22" s="78">
        <v>10</v>
      </c>
      <c r="B22" s="78" t="s">
        <v>40</v>
      </c>
      <c r="C22" s="90" t="s">
        <v>47</v>
      </c>
      <c r="D22" s="106" t="s">
        <v>103</v>
      </c>
      <c r="E22" s="107"/>
      <c r="F22" s="107"/>
      <c r="G22" s="107"/>
      <c r="H22" s="107"/>
      <c r="I22" s="107"/>
      <c r="J22" s="107"/>
      <c r="K22" s="107"/>
      <c r="L22" s="103">
        <v>2</v>
      </c>
      <c r="M22" s="103">
        <v>1</v>
      </c>
      <c r="N22" s="78">
        <f t="shared" si="0"/>
        <v>3</v>
      </c>
      <c r="O22" s="189"/>
      <c r="P22" s="177">
        <v>1</v>
      </c>
    </row>
    <row r="23" spans="1:16" ht="21" customHeight="1">
      <c r="A23" s="198" t="s">
        <v>21</v>
      </c>
      <c r="B23" s="184"/>
      <c r="C23" s="184"/>
      <c r="D23" s="184"/>
      <c r="E23" s="168"/>
      <c r="F23" s="168"/>
      <c r="G23" s="168"/>
      <c r="H23" s="168"/>
      <c r="I23" s="168"/>
      <c r="J23" s="168"/>
      <c r="K23" s="168"/>
      <c r="L23" s="82">
        <f>SUM(L13:L22)</f>
        <v>24</v>
      </c>
      <c r="M23" s="82">
        <f>SUM(M13:M22)</f>
        <v>6</v>
      </c>
      <c r="N23" s="82">
        <f>SUM(N13:N22)</f>
        <v>30</v>
      </c>
      <c r="O23" s="82">
        <f>SUM(O13:O22)</f>
        <v>10</v>
      </c>
      <c r="P23" s="82">
        <f>SUM(P13:P22)</f>
        <v>7</v>
      </c>
    </row>
  </sheetData>
  <sheetProtection/>
  <mergeCells count="8">
    <mergeCell ref="O13:O22"/>
    <mergeCell ref="A23:D23"/>
    <mergeCell ref="A1:P1"/>
    <mergeCell ref="A4:P4"/>
    <mergeCell ref="A6:P6"/>
    <mergeCell ref="A8:P8"/>
    <mergeCell ref="A10:P10"/>
    <mergeCell ref="A5:D5"/>
  </mergeCells>
  <printOptions/>
  <pageMargins left="0.9448818897637796" right="0.9448818897637796" top="0.984251968503937" bottom="0.984251968503937" header="0.5118110236220472" footer="0.5118110236220472"/>
  <pageSetup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3">
      <selection activeCell="O21" sqref="O21:O23"/>
    </sheetView>
  </sheetViews>
  <sheetFormatPr defaultColWidth="9.140625" defaultRowHeight="12.75"/>
  <cols>
    <col min="1" max="1" width="5.140625" style="162" customWidth="1"/>
    <col min="2" max="2" width="5.140625" style="140" customWidth="1"/>
    <col min="3" max="3" width="11.421875" style="140" customWidth="1"/>
    <col min="4" max="4" width="24.28125" style="140" customWidth="1"/>
    <col min="5" max="11" width="0" style="140" hidden="1" customWidth="1"/>
    <col min="12" max="16" width="7.8515625" style="140" customWidth="1"/>
    <col min="17" max="16384" width="9.140625" style="140" customWidth="1"/>
  </cols>
  <sheetData>
    <row r="1" spans="1:16" ht="23.25" customHeight="1">
      <c r="A1" s="221" t="s">
        <v>41</v>
      </c>
      <c r="B1" s="221"/>
      <c r="C1" s="221"/>
      <c r="D1" s="221"/>
      <c r="E1" s="211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5" ht="12.75">
      <c r="A2" s="141"/>
      <c r="B2" s="141"/>
      <c r="C2" s="142"/>
      <c r="D2" s="143"/>
      <c r="E2" s="143"/>
    </row>
    <row r="3" spans="1:5" ht="12.75">
      <c r="A3" s="141"/>
      <c r="B3" s="141"/>
      <c r="C3" s="142"/>
      <c r="D3" s="143"/>
      <c r="E3" s="143"/>
    </row>
    <row r="4" spans="1:16" ht="12.75">
      <c r="A4" s="221" t="s">
        <v>42</v>
      </c>
      <c r="B4" s="221"/>
      <c r="C4" s="221"/>
      <c r="D4" s="221"/>
      <c r="E4" s="211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5" ht="12.75">
      <c r="A5" s="221"/>
      <c r="B5" s="221"/>
      <c r="C5" s="221"/>
      <c r="D5" s="221"/>
      <c r="E5" s="143"/>
    </row>
    <row r="6" spans="1:16" ht="12.75">
      <c r="A6" s="221" t="s">
        <v>68</v>
      </c>
      <c r="B6" s="221"/>
      <c r="C6" s="221"/>
      <c r="D6" s="221"/>
      <c r="E6" s="211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</row>
    <row r="7" spans="1:16" ht="12.75">
      <c r="A7" s="137"/>
      <c r="B7" s="137"/>
      <c r="C7" s="137"/>
      <c r="D7" s="137"/>
      <c r="E7" s="138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6" ht="12.75">
      <c r="A8" s="221" t="s">
        <v>45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</row>
    <row r="9" spans="1:5" ht="12.75">
      <c r="A9" s="137"/>
      <c r="B9" s="137"/>
      <c r="C9" s="137"/>
      <c r="D9" s="137"/>
      <c r="E9" s="138"/>
    </row>
    <row r="10" spans="1:16" ht="12.75">
      <c r="A10" s="181" t="s">
        <v>137</v>
      </c>
      <c r="B10" s="210"/>
      <c r="C10" s="210"/>
      <c r="D10" s="210"/>
      <c r="E10" s="211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</row>
    <row r="11" spans="1:16" ht="12.75">
      <c r="A11" s="141"/>
      <c r="B11" s="141"/>
      <c r="C11" s="141"/>
      <c r="D11" s="137"/>
      <c r="E11" s="137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</row>
    <row r="12" spans="1:16" ht="66" customHeight="1">
      <c r="A12" s="144" t="s">
        <v>0</v>
      </c>
      <c r="B12" s="144" t="s">
        <v>38</v>
      </c>
      <c r="C12" s="144" t="s">
        <v>44</v>
      </c>
      <c r="D12" s="145" t="s">
        <v>49</v>
      </c>
      <c r="E12" s="144" t="s">
        <v>1</v>
      </c>
      <c r="F12" s="144" t="s">
        <v>2</v>
      </c>
      <c r="G12" s="144" t="s">
        <v>3</v>
      </c>
      <c r="H12" s="144" t="s">
        <v>4</v>
      </c>
      <c r="I12" s="144" t="s">
        <v>5</v>
      </c>
      <c r="J12" s="144" t="s">
        <v>6</v>
      </c>
      <c r="K12" s="146" t="s">
        <v>8</v>
      </c>
      <c r="L12" s="146" t="s">
        <v>71</v>
      </c>
      <c r="M12" s="146" t="s">
        <v>72</v>
      </c>
      <c r="N12" s="147" t="s">
        <v>43</v>
      </c>
      <c r="O12" s="91" t="s">
        <v>139</v>
      </c>
      <c r="P12" s="147" t="s">
        <v>69</v>
      </c>
    </row>
    <row r="13" spans="1:16" ht="27.75" customHeight="1">
      <c r="A13" s="148">
        <v>1</v>
      </c>
      <c r="B13" s="149" t="s">
        <v>39</v>
      </c>
      <c r="C13" s="150" t="s">
        <v>47</v>
      </c>
      <c r="D13" s="151" t="s">
        <v>132</v>
      </c>
      <c r="E13" s="152"/>
      <c r="F13" s="152"/>
      <c r="G13" s="152"/>
      <c r="H13" s="152"/>
      <c r="I13" s="152"/>
      <c r="J13" s="152"/>
      <c r="K13" s="152"/>
      <c r="L13" s="153">
        <v>2</v>
      </c>
      <c r="M13" s="153">
        <v>0</v>
      </c>
      <c r="N13" s="154">
        <f aca="true" t="shared" si="0" ref="N13:N18">L13+M13</f>
        <v>2</v>
      </c>
      <c r="O13" s="220">
        <v>14</v>
      </c>
      <c r="P13" s="149">
        <v>0</v>
      </c>
    </row>
    <row r="14" spans="1:16" ht="21" customHeight="1">
      <c r="A14" s="148">
        <v>2</v>
      </c>
      <c r="B14" s="149" t="s">
        <v>39</v>
      </c>
      <c r="C14" s="150" t="s">
        <v>47</v>
      </c>
      <c r="D14" s="155" t="s">
        <v>89</v>
      </c>
      <c r="E14" s="152"/>
      <c r="F14" s="152"/>
      <c r="G14" s="152"/>
      <c r="H14" s="152"/>
      <c r="I14" s="152"/>
      <c r="J14" s="152"/>
      <c r="K14" s="152"/>
      <c r="L14" s="153">
        <v>5</v>
      </c>
      <c r="M14" s="153">
        <v>0</v>
      </c>
      <c r="N14" s="154">
        <f t="shared" si="0"/>
        <v>5</v>
      </c>
      <c r="O14" s="188"/>
      <c r="P14" s="149">
        <v>0</v>
      </c>
    </row>
    <row r="15" spans="1:16" ht="21" customHeight="1">
      <c r="A15" s="148">
        <v>3</v>
      </c>
      <c r="B15" s="149" t="s">
        <v>39</v>
      </c>
      <c r="C15" s="150" t="s">
        <v>47</v>
      </c>
      <c r="D15" s="155" t="s">
        <v>90</v>
      </c>
      <c r="E15" s="152"/>
      <c r="F15" s="152"/>
      <c r="G15" s="152"/>
      <c r="H15" s="152"/>
      <c r="I15" s="152"/>
      <c r="J15" s="152"/>
      <c r="K15" s="152"/>
      <c r="L15" s="153">
        <v>1</v>
      </c>
      <c r="M15" s="153">
        <v>0</v>
      </c>
      <c r="N15" s="154">
        <f t="shared" si="0"/>
        <v>1</v>
      </c>
      <c r="O15" s="188"/>
      <c r="P15" s="149">
        <v>0</v>
      </c>
    </row>
    <row r="16" spans="1:16" ht="21" customHeight="1">
      <c r="A16" s="148">
        <v>4</v>
      </c>
      <c r="B16" s="149" t="s">
        <v>39</v>
      </c>
      <c r="C16" s="150" t="s">
        <v>47</v>
      </c>
      <c r="D16" s="155" t="s">
        <v>91</v>
      </c>
      <c r="E16" s="152"/>
      <c r="F16" s="152"/>
      <c r="G16" s="152"/>
      <c r="H16" s="152"/>
      <c r="I16" s="152"/>
      <c r="J16" s="152"/>
      <c r="K16" s="152"/>
      <c r="L16" s="153">
        <v>2</v>
      </c>
      <c r="M16" s="153">
        <v>0</v>
      </c>
      <c r="N16" s="154">
        <f t="shared" si="0"/>
        <v>2</v>
      </c>
      <c r="O16" s="188"/>
      <c r="P16" s="149">
        <v>0</v>
      </c>
    </row>
    <row r="17" spans="1:16" ht="21" customHeight="1">
      <c r="A17" s="148">
        <v>5</v>
      </c>
      <c r="B17" s="78" t="s">
        <v>40</v>
      </c>
      <c r="C17" s="150" t="s">
        <v>47</v>
      </c>
      <c r="D17" s="173" t="s">
        <v>140</v>
      </c>
      <c r="E17" s="172"/>
      <c r="F17" s="172"/>
      <c r="G17" s="172"/>
      <c r="H17" s="172"/>
      <c r="I17" s="172"/>
      <c r="J17" s="172"/>
      <c r="K17" s="172"/>
      <c r="L17" s="153">
        <v>2</v>
      </c>
      <c r="M17" s="153">
        <v>1</v>
      </c>
      <c r="N17" s="154">
        <f t="shared" si="0"/>
        <v>3</v>
      </c>
      <c r="O17" s="188"/>
      <c r="P17" s="149">
        <v>0</v>
      </c>
    </row>
    <row r="18" spans="1:16" ht="21" customHeight="1">
      <c r="A18" s="148">
        <v>6</v>
      </c>
      <c r="B18" s="78" t="s">
        <v>40</v>
      </c>
      <c r="C18" s="150" t="s">
        <v>47</v>
      </c>
      <c r="D18" s="173" t="s">
        <v>141</v>
      </c>
      <c r="E18" s="172"/>
      <c r="F18" s="172"/>
      <c r="G18" s="172"/>
      <c r="H18" s="172"/>
      <c r="I18" s="172"/>
      <c r="J18" s="172"/>
      <c r="K18" s="172"/>
      <c r="L18" s="153">
        <v>2</v>
      </c>
      <c r="M18" s="153">
        <v>0</v>
      </c>
      <c r="N18" s="154">
        <f t="shared" si="0"/>
        <v>2</v>
      </c>
      <c r="O18" s="189"/>
      <c r="P18" s="149">
        <v>0</v>
      </c>
    </row>
    <row r="19" spans="1:16" ht="21" customHeight="1">
      <c r="A19" s="209" t="s">
        <v>21</v>
      </c>
      <c r="B19" s="184"/>
      <c r="C19" s="184"/>
      <c r="D19" s="184"/>
      <c r="E19" s="171"/>
      <c r="F19" s="171"/>
      <c r="G19" s="171"/>
      <c r="H19" s="171"/>
      <c r="I19" s="171"/>
      <c r="J19" s="171"/>
      <c r="K19" s="171"/>
      <c r="L19" s="156">
        <f>SUM(L13:L18)</f>
        <v>14</v>
      </c>
      <c r="M19" s="156">
        <f>SUM(M13:M18)</f>
        <v>1</v>
      </c>
      <c r="N19" s="156">
        <f>SUM(N13:N18)</f>
        <v>15</v>
      </c>
      <c r="O19" s="156">
        <f>SUM(O13:O16)</f>
        <v>14</v>
      </c>
      <c r="P19" s="156">
        <f>SUM(P13:P16)</f>
        <v>0</v>
      </c>
    </row>
    <row r="20" spans="1:16" ht="12.75">
      <c r="A20" s="213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5"/>
    </row>
    <row r="21" spans="1:16" ht="21" customHeight="1">
      <c r="A21" s="149">
        <v>7</v>
      </c>
      <c r="B21" s="149" t="s">
        <v>39</v>
      </c>
      <c r="C21" s="157" t="s">
        <v>104</v>
      </c>
      <c r="D21" s="155" t="s">
        <v>112</v>
      </c>
      <c r="E21" s="152"/>
      <c r="F21" s="152"/>
      <c r="G21" s="152"/>
      <c r="H21" s="152"/>
      <c r="I21" s="152"/>
      <c r="J21" s="152"/>
      <c r="K21" s="152"/>
      <c r="L21" s="153">
        <v>3</v>
      </c>
      <c r="M21" s="153">
        <v>0</v>
      </c>
      <c r="N21" s="158">
        <f>L21+M21</f>
        <v>3</v>
      </c>
      <c r="O21" s="208">
        <v>6</v>
      </c>
      <c r="P21" s="159">
        <v>0</v>
      </c>
    </row>
    <row r="22" spans="1:16" ht="21" customHeight="1">
      <c r="A22" s="149">
        <v>8</v>
      </c>
      <c r="B22" s="149" t="s">
        <v>39</v>
      </c>
      <c r="C22" s="157" t="s">
        <v>104</v>
      </c>
      <c r="D22" s="155" t="s">
        <v>113</v>
      </c>
      <c r="E22" s="160"/>
      <c r="F22" s="160"/>
      <c r="G22" s="160"/>
      <c r="H22" s="160"/>
      <c r="I22" s="160"/>
      <c r="J22" s="160"/>
      <c r="K22" s="159"/>
      <c r="L22" s="159">
        <v>3</v>
      </c>
      <c r="M22" s="159">
        <v>1</v>
      </c>
      <c r="N22" s="158">
        <f>L22+M22</f>
        <v>4</v>
      </c>
      <c r="O22" s="188"/>
      <c r="P22" s="159">
        <v>0</v>
      </c>
    </row>
    <row r="23" spans="1:16" ht="20.25" customHeight="1">
      <c r="A23" s="161">
        <v>9</v>
      </c>
      <c r="B23" s="149" t="s">
        <v>39</v>
      </c>
      <c r="C23" s="157" t="s">
        <v>104</v>
      </c>
      <c r="D23" s="155" t="s">
        <v>133</v>
      </c>
      <c r="E23" s="160"/>
      <c r="F23" s="160"/>
      <c r="G23" s="160"/>
      <c r="H23" s="160"/>
      <c r="I23" s="160"/>
      <c r="J23" s="160"/>
      <c r="K23" s="159"/>
      <c r="L23" s="159">
        <v>3</v>
      </c>
      <c r="M23" s="159">
        <v>0</v>
      </c>
      <c r="N23" s="158">
        <f>L23+M23</f>
        <v>3</v>
      </c>
      <c r="O23" s="189"/>
      <c r="P23" s="159">
        <v>0</v>
      </c>
    </row>
    <row r="24" spans="1:16" ht="21" customHeight="1">
      <c r="A24" s="209" t="s">
        <v>21</v>
      </c>
      <c r="B24" s="184"/>
      <c r="C24" s="184"/>
      <c r="D24" s="184"/>
      <c r="E24" s="169"/>
      <c r="F24" s="169"/>
      <c r="G24" s="169"/>
      <c r="H24" s="169"/>
      <c r="I24" s="169"/>
      <c r="J24" s="169"/>
      <c r="K24" s="169"/>
      <c r="L24" s="156">
        <f>SUM(L21:L23)</f>
        <v>9</v>
      </c>
      <c r="M24" s="156">
        <f>SUM(M21:M23)</f>
        <v>1</v>
      </c>
      <c r="N24" s="156">
        <f>SUM(N21:N23)</f>
        <v>10</v>
      </c>
      <c r="O24" s="156">
        <f>SUM(O21:O23)</f>
        <v>6</v>
      </c>
      <c r="P24" s="156">
        <f>SUM(P21:P23)</f>
        <v>0</v>
      </c>
    </row>
    <row r="25" spans="1:16" ht="12.75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8"/>
    </row>
    <row r="26" spans="1:16" ht="21" customHeight="1">
      <c r="A26" s="219" t="s">
        <v>18</v>
      </c>
      <c r="B26" s="186"/>
      <c r="C26" s="186"/>
      <c r="D26" s="186"/>
      <c r="E26" s="170"/>
      <c r="F26" s="170"/>
      <c r="G26" s="170"/>
      <c r="H26" s="170"/>
      <c r="I26" s="170"/>
      <c r="J26" s="170"/>
      <c r="K26" s="170"/>
      <c r="L26" s="156">
        <f>+L19+L24</f>
        <v>23</v>
      </c>
      <c r="M26" s="156">
        <f>+M19+M24</f>
        <v>2</v>
      </c>
      <c r="N26" s="156">
        <f>+N19+N24</f>
        <v>25</v>
      </c>
      <c r="O26" s="156">
        <f>+O19+O24</f>
        <v>20</v>
      </c>
      <c r="P26" s="156">
        <f>+P19+P24</f>
        <v>0</v>
      </c>
    </row>
  </sheetData>
  <sheetProtection/>
  <mergeCells count="13">
    <mergeCell ref="A26:D26"/>
    <mergeCell ref="O13:O18"/>
    <mergeCell ref="A1:P1"/>
    <mergeCell ref="A4:P4"/>
    <mergeCell ref="A5:D5"/>
    <mergeCell ref="A6:P6"/>
    <mergeCell ref="A8:P8"/>
    <mergeCell ref="O21:O23"/>
    <mergeCell ref="A19:D19"/>
    <mergeCell ref="A10:P10"/>
    <mergeCell ref="A20:P20"/>
    <mergeCell ref="A25:P25"/>
    <mergeCell ref="A24:D24"/>
  </mergeCells>
  <printOptions horizontalCentered="1"/>
  <pageMargins left="0.9448818897637796" right="0.9448818897637796" top="0.984251968503937" bottom="0.984251968503937" header="0.5118110236220472" footer="0.5118110236220472"/>
  <pageSetup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8" width="4.28125" style="0" customWidth="1"/>
    <col min="9" max="11" width="5.421875" style="0" customWidth="1"/>
    <col min="12" max="17" width="4.28125" style="0" customWidth="1"/>
    <col min="18" max="18" width="9.7109375" style="0" customWidth="1"/>
    <col min="19" max="21" width="5.421875" style="0" customWidth="1"/>
    <col min="22" max="23" width="4.28125" style="0" customWidth="1"/>
    <col min="24" max="24" width="5.421875" style="0" customWidth="1"/>
  </cols>
  <sheetData>
    <row r="1" spans="1:24" ht="18">
      <c r="A1" s="17" t="s">
        <v>19</v>
      </c>
      <c r="B1" s="13"/>
      <c r="C1" s="14"/>
      <c r="D1" s="14"/>
      <c r="E1" s="14"/>
      <c r="F1" s="14"/>
      <c r="G1" s="14"/>
      <c r="H1" s="14"/>
      <c r="I1" s="13"/>
      <c r="J1" s="13"/>
      <c r="K1" s="13"/>
      <c r="L1" s="13"/>
      <c r="M1" s="13"/>
      <c r="N1" s="13"/>
      <c r="O1" s="13"/>
      <c r="P1" s="13"/>
      <c r="Q1" s="14"/>
      <c r="R1" s="14"/>
      <c r="S1" s="30"/>
      <c r="T1" s="30"/>
      <c r="U1" s="222"/>
      <c r="V1" s="223"/>
      <c r="W1" s="223"/>
      <c r="X1" s="223"/>
    </row>
    <row r="2" spans="1:24" ht="15.75" thickBot="1">
      <c r="A2" s="15" t="s">
        <v>28</v>
      </c>
      <c r="B2" s="1"/>
      <c r="C2" s="2"/>
      <c r="D2" s="2"/>
      <c r="E2" s="2"/>
      <c r="F2" s="2"/>
      <c r="G2" s="2"/>
      <c r="H2" s="2"/>
      <c r="I2" s="3"/>
      <c r="J2" s="6"/>
      <c r="K2" s="8"/>
      <c r="L2" s="7"/>
      <c r="M2" s="3"/>
      <c r="N2" s="3"/>
      <c r="O2" s="3"/>
      <c r="P2" s="3"/>
      <c r="Q2" s="5"/>
      <c r="R2" s="5"/>
      <c r="S2" s="9"/>
      <c r="T2" s="8"/>
      <c r="U2" s="7"/>
      <c r="V2" s="3"/>
      <c r="W2" s="3"/>
      <c r="X2" s="27"/>
    </row>
    <row r="3" spans="1:24" ht="154.5" thickBot="1">
      <c r="A3" s="21" t="s">
        <v>0</v>
      </c>
      <c r="B3" s="76" t="s">
        <v>33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20" t="s">
        <v>6</v>
      </c>
      <c r="I3" s="10" t="s">
        <v>8</v>
      </c>
      <c r="J3" s="11" t="s">
        <v>9</v>
      </c>
      <c r="K3" s="24" t="s">
        <v>10</v>
      </c>
      <c r="L3" s="16" t="s">
        <v>20</v>
      </c>
      <c r="M3" s="10" t="s">
        <v>11</v>
      </c>
      <c r="N3" s="10" t="s">
        <v>25</v>
      </c>
      <c r="O3" s="10" t="s">
        <v>26</v>
      </c>
      <c r="P3" s="25" t="s">
        <v>27</v>
      </c>
      <c r="Q3" s="10" t="s">
        <v>7</v>
      </c>
      <c r="R3" s="29" t="s">
        <v>29</v>
      </c>
      <c r="S3" s="26" t="s">
        <v>16</v>
      </c>
      <c r="T3" s="26" t="s">
        <v>17</v>
      </c>
      <c r="U3" s="12" t="s">
        <v>15</v>
      </c>
      <c r="V3" s="16" t="s">
        <v>12</v>
      </c>
      <c r="W3" s="11" t="s">
        <v>13</v>
      </c>
      <c r="X3" s="28" t="s">
        <v>14</v>
      </c>
    </row>
    <row r="4" spans="1:24" ht="12.75">
      <c r="A4" s="37">
        <v>1</v>
      </c>
      <c r="B4" s="53" t="s">
        <v>30</v>
      </c>
      <c r="C4" s="65">
        <v>53</v>
      </c>
      <c r="D4" s="65">
        <v>56</v>
      </c>
      <c r="E4" s="65">
        <v>49</v>
      </c>
      <c r="F4" s="65">
        <v>62</v>
      </c>
      <c r="G4" s="65">
        <v>48</v>
      </c>
      <c r="H4" s="66">
        <v>44</v>
      </c>
      <c r="I4" s="67">
        <f>SUM(C4:H4)</f>
        <v>312</v>
      </c>
      <c r="J4" s="68">
        <v>12</v>
      </c>
      <c r="K4" s="69">
        <v>428</v>
      </c>
      <c r="L4" s="70"/>
      <c r="M4" s="67">
        <v>12</v>
      </c>
      <c r="N4" s="67">
        <v>6</v>
      </c>
      <c r="O4" s="67"/>
      <c r="P4" s="67"/>
      <c r="Q4" s="71">
        <v>4</v>
      </c>
      <c r="R4" s="72" t="s">
        <v>31</v>
      </c>
      <c r="S4" s="44">
        <f>SUM(K4:Q4)</f>
        <v>450</v>
      </c>
      <c r="T4" s="74">
        <v>450</v>
      </c>
      <c r="U4" s="36">
        <f>T4-S4</f>
        <v>0</v>
      </c>
      <c r="V4" s="70">
        <v>0</v>
      </c>
      <c r="W4" s="75">
        <v>0</v>
      </c>
      <c r="X4" s="45">
        <f>U4-V4-W4</f>
        <v>0</v>
      </c>
    </row>
    <row r="5" spans="1:24" ht="12.75">
      <c r="A5" s="37">
        <v>2</v>
      </c>
      <c r="B5" s="43" t="s">
        <v>22</v>
      </c>
      <c r="C5" s="65">
        <v>26</v>
      </c>
      <c r="D5" s="65">
        <v>35</v>
      </c>
      <c r="E5" s="65">
        <v>26</v>
      </c>
      <c r="F5" s="65">
        <v>22</v>
      </c>
      <c r="G5" s="65">
        <v>25</v>
      </c>
      <c r="H5" s="66">
        <v>18</v>
      </c>
      <c r="I5" s="67">
        <f>SUM(C5:H5)</f>
        <v>152</v>
      </c>
      <c r="J5" s="68">
        <v>7</v>
      </c>
      <c r="K5" s="69">
        <v>250</v>
      </c>
      <c r="L5" s="70">
        <v>10</v>
      </c>
      <c r="M5" s="67">
        <v>3</v>
      </c>
      <c r="N5" s="67"/>
      <c r="O5" s="67"/>
      <c r="P5" s="67"/>
      <c r="Q5" s="67"/>
      <c r="R5" s="73"/>
      <c r="S5" s="44">
        <f>SUM(K5:Q5)</f>
        <v>263</v>
      </c>
      <c r="T5" s="74">
        <v>260</v>
      </c>
      <c r="U5" s="36">
        <f>T5-S5</f>
        <v>-3</v>
      </c>
      <c r="V5" s="70">
        <v>0</v>
      </c>
      <c r="W5" s="75">
        <v>0</v>
      </c>
      <c r="X5" s="46">
        <f>U5-V5-W5</f>
        <v>-3</v>
      </c>
    </row>
    <row r="6" spans="1:24" ht="12.75">
      <c r="A6" s="37">
        <v>3</v>
      </c>
      <c r="B6" s="43" t="s">
        <v>23</v>
      </c>
      <c r="C6" s="65">
        <v>33</v>
      </c>
      <c r="D6" s="65">
        <v>37</v>
      </c>
      <c r="E6" s="65">
        <v>19</v>
      </c>
      <c r="F6" s="65">
        <v>31</v>
      </c>
      <c r="G6" s="65">
        <v>43</v>
      </c>
      <c r="H6" s="66">
        <v>37</v>
      </c>
      <c r="I6" s="67">
        <f>SUM(C6:H6)</f>
        <v>200</v>
      </c>
      <c r="J6" s="68">
        <v>10</v>
      </c>
      <c r="K6" s="69">
        <v>358</v>
      </c>
      <c r="L6" s="70">
        <v>10</v>
      </c>
      <c r="M6" s="67">
        <v>0</v>
      </c>
      <c r="N6" s="67"/>
      <c r="O6" s="67">
        <v>3</v>
      </c>
      <c r="P6" s="67">
        <v>3</v>
      </c>
      <c r="Q6" s="67">
        <v>15</v>
      </c>
      <c r="R6" s="73" t="s">
        <v>32</v>
      </c>
      <c r="S6" s="44">
        <f>SUM(K6:Q6)</f>
        <v>389</v>
      </c>
      <c r="T6" s="74">
        <v>389</v>
      </c>
      <c r="U6" s="36">
        <f>T6-S6</f>
        <v>0</v>
      </c>
      <c r="V6" s="70">
        <v>0</v>
      </c>
      <c r="W6" s="75">
        <v>0</v>
      </c>
      <c r="X6" s="45">
        <f>U6-V6-W6</f>
        <v>0</v>
      </c>
    </row>
    <row r="7" spans="1:24" ht="13.5" thickBot="1">
      <c r="A7" s="37">
        <v>4</v>
      </c>
      <c r="B7" s="43" t="s">
        <v>24</v>
      </c>
      <c r="C7" s="65">
        <v>41</v>
      </c>
      <c r="D7" s="65">
        <v>43</v>
      </c>
      <c r="E7" s="65">
        <v>59</v>
      </c>
      <c r="F7" s="65">
        <v>55</v>
      </c>
      <c r="G7" s="65">
        <v>41</v>
      </c>
      <c r="H7" s="66">
        <v>53</v>
      </c>
      <c r="I7" s="67">
        <f>SUM(C7:H7)</f>
        <v>292</v>
      </c>
      <c r="J7" s="68">
        <v>12</v>
      </c>
      <c r="K7" s="69">
        <v>428</v>
      </c>
      <c r="L7" s="70"/>
      <c r="M7" s="67">
        <v>0</v>
      </c>
      <c r="N7" s="67">
        <v>8</v>
      </c>
      <c r="O7" s="67"/>
      <c r="P7" s="67"/>
      <c r="Q7" s="67"/>
      <c r="R7" s="73"/>
      <c r="S7" s="44">
        <f>SUM(K7:Q7)</f>
        <v>436</v>
      </c>
      <c r="T7" s="74">
        <v>436</v>
      </c>
      <c r="U7" s="36">
        <f>T7-S7</f>
        <v>0</v>
      </c>
      <c r="V7" s="70">
        <v>0</v>
      </c>
      <c r="W7" s="75">
        <v>0</v>
      </c>
      <c r="X7" s="46">
        <f>U7-V7-W7</f>
        <v>0</v>
      </c>
    </row>
    <row r="8" spans="1:24" ht="13.5" thickBot="1">
      <c r="A8" s="39"/>
      <c r="B8" s="47" t="s">
        <v>21</v>
      </c>
      <c r="C8" s="49">
        <f>SUM(C4:C7)</f>
        <v>153</v>
      </c>
      <c r="D8" s="49">
        <f aca="true" t="shared" si="0" ref="D8:S8">SUM(D4:D7)</f>
        <v>171</v>
      </c>
      <c r="E8" s="49">
        <f t="shared" si="0"/>
        <v>153</v>
      </c>
      <c r="F8" s="49">
        <f t="shared" si="0"/>
        <v>170</v>
      </c>
      <c r="G8" s="49">
        <f t="shared" si="0"/>
        <v>157</v>
      </c>
      <c r="H8" s="49">
        <f t="shared" si="0"/>
        <v>152</v>
      </c>
      <c r="I8" s="49">
        <f t="shared" si="0"/>
        <v>956</v>
      </c>
      <c r="J8" s="52">
        <f t="shared" si="0"/>
        <v>41</v>
      </c>
      <c r="K8" s="48">
        <f t="shared" si="0"/>
        <v>1464</v>
      </c>
      <c r="L8" s="51">
        <f t="shared" si="0"/>
        <v>20</v>
      </c>
      <c r="M8" s="49">
        <f t="shared" si="0"/>
        <v>15</v>
      </c>
      <c r="N8" s="49">
        <f t="shared" si="0"/>
        <v>14</v>
      </c>
      <c r="O8" s="49">
        <f t="shared" si="0"/>
        <v>3</v>
      </c>
      <c r="P8" s="49">
        <f t="shared" si="0"/>
        <v>3</v>
      </c>
      <c r="Q8" s="49">
        <f t="shared" si="0"/>
        <v>19</v>
      </c>
      <c r="R8" s="54"/>
      <c r="S8" s="49">
        <f t="shared" si="0"/>
        <v>1538</v>
      </c>
      <c r="T8" s="49">
        <f>SUM(T4:T7)</f>
        <v>1535</v>
      </c>
      <c r="U8" s="49">
        <f>SUM(U4:U7)</f>
        <v>-3</v>
      </c>
      <c r="V8" s="49">
        <f>SUM(V4:V7)</f>
        <v>0</v>
      </c>
      <c r="W8" s="50">
        <f>SUM(W4:W7)</f>
        <v>0</v>
      </c>
      <c r="X8" s="52">
        <f>SUM(X4:X7)</f>
        <v>-3</v>
      </c>
    </row>
    <row r="9" spans="1:26" ht="13.5" thickBot="1">
      <c r="A9" s="41"/>
      <c r="B9" s="63"/>
      <c r="C9" s="41"/>
      <c r="D9" s="41"/>
      <c r="E9" s="41"/>
      <c r="F9" s="41"/>
      <c r="G9" s="41"/>
      <c r="H9" s="41"/>
      <c r="I9" s="41"/>
      <c r="J9" s="56"/>
      <c r="K9" s="42"/>
      <c r="L9" s="42"/>
      <c r="M9" s="42"/>
      <c r="N9" s="57"/>
      <c r="O9" s="55"/>
      <c r="P9" s="41"/>
      <c r="Q9" s="41"/>
      <c r="R9" s="41"/>
      <c r="S9" s="48"/>
      <c r="T9" s="38"/>
      <c r="U9" s="54"/>
      <c r="V9" s="54"/>
      <c r="W9" s="54"/>
      <c r="X9" s="54"/>
      <c r="Y9" s="4"/>
      <c r="Z9" s="4"/>
    </row>
    <row r="10" spans="1:26" ht="13.5" thickBot="1">
      <c r="A10" s="41"/>
      <c r="B10" s="64" t="s">
        <v>18</v>
      </c>
      <c r="C10" s="49">
        <f>C8</f>
        <v>153</v>
      </c>
      <c r="D10" s="49">
        <f aca="true" t="shared" si="1" ref="D10:N10">D8</f>
        <v>171</v>
      </c>
      <c r="E10" s="49">
        <f t="shared" si="1"/>
        <v>153</v>
      </c>
      <c r="F10" s="49">
        <f t="shared" si="1"/>
        <v>170</v>
      </c>
      <c r="G10" s="49">
        <f t="shared" si="1"/>
        <v>157</v>
      </c>
      <c r="H10" s="49">
        <f t="shared" si="1"/>
        <v>152</v>
      </c>
      <c r="I10" s="49">
        <f t="shared" si="1"/>
        <v>956</v>
      </c>
      <c r="J10" s="49">
        <f t="shared" si="1"/>
        <v>41</v>
      </c>
      <c r="K10" s="49">
        <f t="shared" si="1"/>
        <v>1464</v>
      </c>
      <c r="L10" s="49">
        <f t="shared" si="1"/>
        <v>20</v>
      </c>
      <c r="M10" s="49">
        <f t="shared" si="1"/>
        <v>15</v>
      </c>
      <c r="N10" s="49">
        <f t="shared" si="1"/>
        <v>14</v>
      </c>
      <c r="O10" s="58">
        <f>O8</f>
        <v>3</v>
      </c>
      <c r="P10" s="49">
        <f>P8</f>
        <v>3</v>
      </c>
      <c r="Q10" s="49">
        <f>Q8</f>
        <v>19</v>
      </c>
      <c r="R10" s="40"/>
      <c r="S10" s="59">
        <f>S8+S9</f>
        <v>1538</v>
      </c>
      <c r="T10" s="59">
        <f>T8+T9</f>
        <v>1535</v>
      </c>
      <c r="U10" s="48">
        <f>T10-S10</f>
        <v>-3</v>
      </c>
      <c r="V10" s="59">
        <f>V8+V9</f>
        <v>0</v>
      </c>
      <c r="W10" s="59">
        <f>W8+W9</f>
        <v>0</v>
      </c>
      <c r="X10" s="48">
        <f>U10-V10-W10</f>
        <v>-3</v>
      </c>
      <c r="Y10" s="4"/>
      <c r="Z10" s="4"/>
    </row>
    <row r="11" spans="1:24" ht="12.75">
      <c r="A11" s="61"/>
      <c r="B11" s="22"/>
      <c r="C11" s="31"/>
      <c r="D11" s="41"/>
      <c r="E11" s="41"/>
      <c r="F11" s="41"/>
      <c r="G11" s="41"/>
      <c r="H11" s="41"/>
      <c r="I11" s="41"/>
      <c r="J11" s="41"/>
      <c r="K11" s="42"/>
      <c r="L11" s="41"/>
      <c r="M11" s="41"/>
      <c r="N11" s="41"/>
      <c r="O11" s="41"/>
      <c r="P11" s="41"/>
      <c r="Q11" s="41"/>
      <c r="R11" s="32"/>
      <c r="S11" s="33"/>
      <c r="T11" s="33"/>
      <c r="U11" s="34"/>
      <c r="V11" s="60"/>
      <c r="W11" s="60"/>
      <c r="X11" s="60"/>
    </row>
    <row r="12" spans="1:24" ht="12.75">
      <c r="A12" s="31"/>
      <c r="B12" s="62">
        <f>TODAY()</f>
        <v>43718</v>
      </c>
      <c r="C12" s="31"/>
      <c r="D12" s="41"/>
      <c r="E12" s="41"/>
      <c r="F12" s="41"/>
      <c r="G12" s="41"/>
      <c r="H12" s="41"/>
      <c r="I12" s="41"/>
      <c r="J12" s="41"/>
      <c r="K12" s="42"/>
      <c r="L12" s="41"/>
      <c r="M12" s="41"/>
      <c r="N12" s="41"/>
      <c r="O12" s="41"/>
      <c r="P12" s="41"/>
      <c r="Q12" s="41"/>
      <c r="R12" s="34"/>
      <c r="S12" s="33"/>
      <c r="T12" s="33"/>
      <c r="U12" s="34"/>
      <c r="V12" s="34"/>
      <c r="W12" s="34"/>
      <c r="X12" s="34"/>
    </row>
    <row r="13" spans="1:24" ht="12.75">
      <c r="A13" s="18"/>
      <c r="B13" s="18"/>
      <c r="C13" s="18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2"/>
      <c r="S13" s="33"/>
      <c r="T13" s="33"/>
      <c r="U13" s="34"/>
      <c r="V13" s="34"/>
      <c r="W13" s="34"/>
      <c r="X13" s="34"/>
    </row>
    <row r="14" spans="1:24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2"/>
      <c r="S14" s="33"/>
      <c r="T14" s="33"/>
      <c r="U14" s="34"/>
      <c r="V14" s="34"/>
      <c r="W14" s="34"/>
      <c r="X14" s="34"/>
    </row>
    <row r="15" spans="1:24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</sheetData>
  <sheetProtection/>
  <mergeCells count="1">
    <mergeCell ref="U1:X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</dc:creator>
  <cp:keywords/>
  <dc:description/>
  <cp:lastModifiedBy>MOEC</cp:lastModifiedBy>
  <cp:lastPrinted>2019-09-09T05:30:01Z</cp:lastPrinted>
  <dcterms:created xsi:type="dcterms:W3CDTF">1999-03-04T12:11:16Z</dcterms:created>
  <dcterms:modified xsi:type="dcterms:W3CDTF">2019-09-10T11:18:44Z</dcterms:modified>
  <cp:category/>
  <cp:version/>
  <cp:contentType/>
  <cp:contentStatus/>
</cp:coreProperties>
</file>