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user\Desktop\AFK 2019-2020\PROGEYMA\ARXIKH EGKYKLIOS 2019-2020\EGKYKLIOS  2019-2020 190904\ANATHEWRHMENO PARARTHMA E\"/>
    </mc:Choice>
  </mc:AlternateContent>
  <bookViews>
    <workbookView xWindow="0" yWindow="0" windowWidth="28800" windowHeight="12330" activeTab="1"/>
  </bookViews>
  <sheets>
    <sheet name="ΠΑΡΑΡΤΗΜΑ Ε.1" sheetId="2" r:id="rId1"/>
    <sheet name="ΑΝΑΛΥΤΙΚΗ ΚΑΤΑΣΤΑΣΗ A" sheetId="3" r:id="rId2"/>
    <sheet name="ΠΑΡΑΡΤΗΜA Ε.2" sheetId="1" r:id="rId3"/>
    <sheet name="ΑΝΑΛΥΤΙΚΗ ΚΑΤΑΣΤΑΣΗ Β" sheetId="5" r:id="rId4"/>
    <sheet name="ΠΑΡΑΡΤΗMA Ε.3" sheetId="7" r:id="rId5"/>
    <sheet name="ΑΝΑΛΥΤΙΚΗ ΚΑΤΑΣΤΑΣΗ Γ" sheetId="6" r:id="rId6"/>
  </sheets>
  <definedNames>
    <definedName name="_xlnm.Print_Area" localSheetId="1">'ΑΝΑΛΥΤΙΚΗ ΚΑΤΑΣΤΑΣΗ A'!$A$1:$P$61</definedName>
    <definedName name="_xlnm.Print_Area" localSheetId="3">'ΑΝΑΛΥΤΙΚΗ ΚΑΤΑΣΤΑΣΗ Β'!$A$1:$M$67</definedName>
    <definedName name="_xlnm.Print_Area" localSheetId="5">'ΑΝΑΛΥΤΙΚΗ ΚΑΤΑΣΤΑΣΗ Γ'!$A$1:$M$70</definedName>
    <definedName name="_xlnm.Print_Area" localSheetId="4">'ΠΑΡΑΡΤΗMA Ε.3'!$A$1:$D$30</definedName>
    <definedName name="_xlnm.Print_Area" localSheetId="2">'ΠΑΡΑΡΤΗΜA Ε.2'!$A$1:$D$30</definedName>
    <definedName name="_xlnm.Print_Area" localSheetId="0">'ΠΑΡΑΡΤΗΜΑ Ε.1'!$A$1:$D$30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20" i="5" l="1"/>
  <c r="K48" i="3"/>
  <c r="K56" i="6" l="1"/>
  <c r="K55" i="6"/>
  <c r="K54" i="6"/>
  <c r="K53" i="6"/>
  <c r="H56" i="6"/>
  <c r="H55" i="6"/>
  <c r="H54" i="6"/>
  <c r="H53" i="6"/>
  <c r="E54" i="6"/>
  <c r="E55" i="6"/>
  <c r="E56" i="6"/>
  <c r="E53" i="6"/>
  <c r="K54" i="5"/>
  <c r="K53" i="5"/>
  <c r="K52" i="5"/>
  <c r="K51" i="5"/>
  <c r="H51" i="5"/>
  <c r="E52" i="5"/>
  <c r="E53" i="5"/>
  <c r="E54" i="5"/>
  <c r="E51" i="5"/>
  <c r="N49" i="3"/>
  <c r="N50" i="3"/>
  <c r="N51" i="3"/>
  <c r="N48" i="3"/>
  <c r="K51" i="3"/>
  <c r="K49" i="3"/>
  <c r="K50" i="3"/>
  <c r="E51" i="3"/>
  <c r="H51" i="3" l="1"/>
  <c r="H50" i="3"/>
  <c r="H49" i="3"/>
  <c r="H48" i="3"/>
  <c r="E49" i="3"/>
  <c r="E50" i="3"/>
  <c r="E48" i="3"/>
  <c r="E16" i="6" l="1"/>
  <c r="J58" i="6"/>
  <c r="G58" i="6"/>
  <c r="D58" i="6"/>
  <c r="L56" i="6"/>
  <c r="L55" i="6"/>
  <c r="L54" i="6"/>
  <c r="L53" i="6"/>
  <c r="H58" i="6"/>
  <c r="J21" i="6"/>
  <c r="G21" i="6"/>
  <c r="D21" i="6"/>
  <c r="L19" i="6"/>
  <c r="K19" i="6"/>
  <c r="H19" i="6"/>
  <c r="E19" i="6"/>
  <c r="L18" i="6"/>
  <c r="K18" i="6"/>
  <c r="H18" i="6"/>
  <c r="E18" i="6"/>
  <c r="L17" i="6"/>
  <c r="K17" i="6"/>
  <c r="H17" i="6"/>
  <c r="E17" i="6"/>
  <c r="L16" i="6"/>
  <c r="K16" i="6"/>
  <c r="H16" i="6"/>
  <c r="L54" i="5"/>
  <c r="L53" i="5"/>
  <c r="L52" i="5"/>
  <c r="L51" i="5"/>
  <c r="L17" i="5"/>
  <c r="L18" i="5"/>
  <c r="L19" i="5"/>
  <c r="L16" i="5"/>
  <c r="J56" i="5"/>
  <c r="G56" i="5"/>
  <c r="D56" i="5"/>
  <c r="H54" i="5"/>
  <c r="H53" i="5"/>
  <c r="H52" i="5"/>
  <c r="J21" i="5"/>
  <c r="G21" i="5"/>
  <c r="D21" i="5"/>
  <c r="K19" i="5"/>
  <c r="H19" i="5"/>
  <c r="E19" i="5"/>
  <c r="K18" i="5"/>
  <c r="H18" i="5"/>
  <c r="E18" i="5"/>
  <c r="K17" i="5"/>
  <c r="H17" i="5"/>
  <c r="E17" i="5"/>
  <c r="K16" i="5"/>
  <c r="H16" i="5"/>
  <c r="E16" i="5"/>
  <c r="H19" i="3"/>
  <c r="H18" i="3"/>
  <c r="H17" i="3"/>
  <c r="H16" i="3"/>
  <c r="O48" i="3"/>
  <c r="M53" i="3"/>
  <c r="J53" i="3"/>
  <c r="G53" i="3"/>
  <c r="D53" i="3"/>
  <c r="O16" i="3"/>
  <c r="G21" i="3"/>
  <c r="D21" i="3"/>
  <c r="O51" i="3"/>
  <c r="O50" i="3"/>
  <c r="O49" i="3"/>
  <c r="O19" i="3"/>
  <c r="O18" i="3"/>
  <c r="O17" i="3"/>
  <c r="M21" i="3"/>
  <c r="J21" i="3"/>
  <c r="N19" i="3"/>
  <c r="K19" i="3"/>
  <c r="E19" i="3"/>
  <c r="N18" i="3"/>
  <c r="K18" i="3"/>
  <c r="E18" i="3"/>
  <c r="N17" i="3"/>
  <c r="K17" i="3"/>
  <c r="E17" i="3"/>
  <c r="N16" i="3"/>
  <c r="K16" i="3"/>
  <c r="E16" i="3"/>
  <c r="E58" i="6" l="1"/>
  <c r="H21" i="6"/>
  <c r="L58" i="6"/>
  <c r="E21" i="6"/>
  <c r="K21" i="6"/>
  <c r="M19" i="5"/>
  <c r="M54" i="5"/>
  <c r="K58" i="6"/>
  <c r="L21" i="6"/>
  <c r="M53" i="6"/>
  <c r="M55" i="6"/>
  <c r="M56" i="6"/>
  <c r="M17" i="6"/>
  <c r="M18" i="6"/>
  <c r="M19" i="6"/>
  <c r="L56" i="5"/>
  <c r="E21" i="5"/>
  <c r="M17" i="5"/>
  <c r="M16" i="5"/>
  <c r="L21" i="5"/>
  <c r="M18" i="5"/>
  <c r="H21" i="5"/>
  <c r="K21" i="5"/>
  <c r="M53" i="5"/>
  <c r="M52" i="5"/>
  <c r="M54" i="6"/>
  <c r="M16" i="6"/>
  <c r="E56" i="5"/>
  <c r="M51" i="5"/>
  <c r="K56" i="5"/>
  <c r="H56" i="5"/>
  <c r="O21" i="3"/>
  <c r="H53" i="3"/>
  <c r="E21" i="3"/>
  <c r="P51" i="3"/>
  <c r="E53" i="3"/>
  <c r="K53" i="3"/>
  <c r="N53" i="3"/>
  <c r="P49" i="3"/>
  <c r="O53" i="3"/>
  <c r="P19" i="3"/>
  <c r="P16" i="3"/>
  <c r="P18" i="3"/>
  <c r="P17" i="3"/>
  <c r="P50" i="3"/>
  <c r="K21" i="3"/>
  <c r="P48" i="3"/>
  <c r="H21" i="3"/>
  <c r="N21" i="3"/>
  <c r="M56" i="5" l="1"/>
  <c r="M21" i="6"/>
  <c r="B26" i="6" s="1"/>
  <c r="B27" i="6" s="1"/>
  <c r="B31" i="6" s="1"/>
  <c r="M58" i="6"/>
  <c r="B62" i="6" s="1"/>
  <c r="B63" i="6" s="1"/>
  <c r="B67" i="6" s="1"/>
  <c r="M21" i="5"/>
  <c r="B24" i="5" s="1"/>
  <c r="B25" i="5" s="1"/>
  <c r="B29" i="5" s="1"/>
  <c r="P53" i="3"/>
  <c r="B55" i="3" s="1"/>
  <c r="B58" i="3" s="1"/>
  <c r="P21" i="3"/>
  <c r="B23" i="3" s="1"/>
  <c r="B26" i="3" s="1"/>
  <c r="B59" i="5" l="1"/>
  <c r="B60" i="5" s="1"/>
  <c r="B64" i="5" s="1"/>
</calcChain>
</file>

<file path=xl/sharedStrings.xml><?xml version="1.0" encoding="utf-8"?>
<sst xmlns="http://schemas.openxmlformats.org/spreadsheetml/2006/main" count="240" uniqueCount="58">
  <si>
    <t>ΣΧΟΛΙΚΗ ΕΦΟΡΕΙΑ</t>
  </si>
  <si>
    <t>ΠΡΩΤΟ ΕΜΒΑΣΜΑ Υ.Π.Π.</t>
  </si>
  <si>
    <t>ΔΕΥΤΕΡΟ ΕΜΒΑΣΜΑ Υ.Π.Π.</t>
  </si>
  <si>
    <t>ΒΕΒΑΙΩΣΗ</t>
  </si>
  <si>
    <t xml:space="preserve">Υπογραφή: </t>
  </si>
  <si>
    <t xml:space="preserve">Σφραγίδα </t>
  </si>
  <si>
    <t>ΠΛΕΟΝΑΣΜΑ/(ΕΛΛΕΙΜΜΑ) ΣΤΗ ΣΧΟΛΙΚΗ ΕΦΟΡΕΙΑ</t>
  </si>
  <si>
    <t>&lt; επίσημη ονομασία&gt;</t>
  </si>
  <si>
    <t xml:space="preserve">Σημειώνεται ότι όλα τα σχετικά δικαιολογητικά τηρούνται στην Σχολική Εφορεία και μπορεί οποτεδήποτε να τύχουν ελέγχου από την Αρμόδια Αρχή. </t>
  </si>
  <si>
    <t>κατά τη σχολική χρονιά 2019-2020</t>
  </si>
  <si>
    <t>ΣΕΠΤΕΜΒΡΙΟΣ 2019 - ΔΕΚΕΜΒΡΙΟΣ 2019</t>
  </si>
  <si>
    <t>ΠΑΡΑΡΤΗΜΑ Ε.1</t>
  </si>
  <si>
    <t>ΠΑΡΑΡΤΗΜΑ Ε.2</t>
  </si>
  <si>
    <t>ΔΙΕΥΘΥΝΣΗ ΔΗΜΟΤΙΚΗΣ ΕΚΠΑΙΔΕΥΣΗΣ</t>
  </si>
  <si>
    <t>Συνολικός αριθμός προγευμάτων που λήφθηκαν*</t>
  </si>
  <si>
    <t>Συνολικό Κόστος Προγευμάτων 
(€)</t>
  </si>
  <si>
    <t>Συνολικός αριθμός προγευμάτων περιόδου</t>
  </si>
  <si>
    <t>Συνολικό Κόστος Προγευμάτων Περιόδου 
€</t>
  </si>
  <si>
    <t>ΣΧΟΛΕΙΟ Α</t>
  </si>
  <si>
    <t>ΣΧΟΛΕΙΟ Β</t>
  </si>
  <si>
    <t>ΣΧΟΛΕΙΟ Γ</t>
  </si>
  <si>
    <t>ΣΧΟΛΕΙΟ Δ</t>
  </si>
  <si>
    <t>ΣΥΝΟΛΟ</t>
  </si>
  <si>
    <t>Σεπτέμβριος 2019</t>
  </si>
  <si>
    <t>Οκτώβριος 2019</t>
  </si>
  <si>
    <t>Νοέμβριος 2019</t>
  </si>
  <si>
    <t>Δεκέμβριος 2019</t>
  </si>
  <si>
    <t>Ιανουάριος 2020</t>
  </si>
  <si>
    <t>Φεβρουάριος 2020</t>
  </si>
  <si>
    <t>Μάρτιος 2020</t>
  </si>
  <si>
    <t>Απρίλιος 2020</t>
  </si>
  <si>
    <t>Ιούνιος 2020</t>
  </si>
  <si>
    <t>Αρ. Τιμολογίου</t>
  </si>
  <si>
    <t>ΠΛΕΟΝΑΣΜΑ ΣΤΗ ΣΧΟΛΙΚΗ ΕΦΟΡΕΙΑ ΑΠΌ ΤΗ ΣΧΟΛΙΚΗ ΧΡΟΝΙΑ 2018-2019</t>
  </si>
  <si>
    <t>Συνολικό Κόστος Προγευμάτων Περιόδου 
(€)</t>
  </si>
  <si>
    <t>Τιμή προγεύματος 
(€)</t>
  </si>
  <si>
    <t>ΙΑΝΟΥΑΡΙΟΣ 2020 - ΜΑΡΤΙΟΣ 2020</t>
  </si>
  <si>
    <r>
      <t xml:space="preserve">Τιμή προγεύματος 
</t>
    </r>
    <r>
      <rPr>
        <sz val="12"/>
        <color theme="1"/>
        <rFont val="Arial"/>
        <family val="2"/>
        <charset val="161"/>
      </rPr>
      <t xml:space="preserve">
</t>
    </r>
    <r>
      <rPr>
        <b/>
        <sz val="12"/>
        <color theme="1"/>
        <rFont val="Arial"/>
        <family val="2"/>
        <charset val="161"/>
      </rPr>
      <t>(€)</t>
    </r>
  </si>
  <si>
    <r>
      <t xml:space="preserve">Τιμή προγεύματος 
</t>
    </r>
    <r>
      <rPr>
        <b/>
        <sz val="11"/>
        <color theme="1"/>
        <rFont val="Arial"/>
        <family val="2"/>
        <charset val="161"/>
      </rPr>
      <t xml:space="preserve">
</t>
    </r>
    <r>
      <rPr>
        <b/>
        <sz val="12"/>
        <color theme="1"/>
        <rFont val="Arial"/>
        <family val="2"/>
        <charset val="161"/>
      </rPr>
      <t>(€)</t>
    </r>
  </si>
  <si>
    <t>ΑΠΡΙΛΙΟΣ 2020 - ΙΟΥΝΙΟΣ 2020</t>
  </si>
  <si>
    <t>ΠΑΡΑΡΤΗΜΑ Ε.3</t>
  </si>
  <si>
    <t>ΣΥΝΟΛΙΚΕΣ ΠΛΗΡΩΜΕΣ ΤΙΜΟΛΟΓΙΩΝ ΣΕΠΤ - ΔΕΚ 2019</t>
  </si>
  <si>
    <t>ΣΥΝΟΛΙΚΕΣ ΠΛΗΡΩΜΕΣ ΤΙΜΟΛΟΓΙΩΝ ΙΑΝ - ΜΑΡ 2020</t>
  </si>
  <si>
    <t>ΣΥΝΟΛΙΚΕΣ ΠΛΗΡΩΜΕΣ ΤΙΜΟΛΟΓΙΩΝ ΑΠΡ - ΙΟΥΝ 2020</t>
  </si>
  <si>
    <t>Μάιος 2020</t>
  </si>
  <si>
    <t>ΑΝΑΛΥΤΙΚΗ ΚΑΤΑΣΤΑΣΗ Α</t>
  </si>
  <si>
    <t>ΑΝΑΛΥΤΙΚΗ ΚΑΤΑΣΤΑΣΗ Β</t>
  </si>
  <si>
    <t>ΑΝΑΛΥΤΙΚΗ ΚΑΤΑΣΤΑΣΗ Γ</t>
  </si>
  <si>
    <t xml:space="preserve">Σημ.: Παρακαλώ η Αναλυτική Κατάσταση Γ να υποβληθεί στην οικεία Διεύθυνση του Υ.Π.Π.Α.Ν. το αργότερο μέχρι τις 10 Ιουλίου 2020. </t>
  </si>
  <si>
    <t xml:space="preserve">Βεβαιώνεται ότι οι συνολικές πληρωμές, ως φαίνονται στη συνημμένη αναλυτική κατάσταση Γ, έχουν γίνει με βάση τις νενομισμένες διαδικασίες, οι οποίες έχουν επεξηγηθεί στις σχετικές εγκυκλίους του Υπουργείου Παιδείας, Πολιτισμού, Αθλητισμού και Νεολαίας. </t>
  </si>
  <si>
    <t xml:space="preserve">Βεβαιώνεται ότι οι συνολικές πληρωμές, ως φαίνονται στη συνημμένη αναλυτική κατάσταση Β, έχουν γίνει με βάση τις νενομισμένες διαδικασίες, οι οποίες έχουν επεξηγηθεί στις σχετικές εγκυκλίους του Υπουργείου Παιδείας, Πολιτισμού, Αθλητισμού και Νεολαίας. </t>
  </si>
  <si>
    <t>Σημ.: Παρακαλώ η Αναλυτική Κατάσταση Β να υποβληθεί στην οικεία Διεύθυνση του Υ.Π.Π.Α.Ν. το αργότερο μέχρι τις 15 Απριλίου 2020.</t>
  </si>
  <si>
    <t xml:space="preserve">Βεβαιώνεται ότι οι συνολικές πληρωμές, ως φαίνονται στη συνημμένη αναλυτική κατάσταση Α, έχουν γίνει με βάση τις νενομισμένες διαδικασίες, οι οποίες έχουν επεξηγηθεί στις σχετικές εγκυκλίους του Υπουργείου Παιδείας, Πολιτισμού, Αθλητισμού και Νεολαίας. </t>
  </si>
  <si>
    <t xml:space="preserve">Σημ.: Παρακαλώ η Αναλυτική Κατάσταση Α  να υποβληθεί στην οικεία Διεύθυνση του Υ.Π.Π.Α.Ν. το αργότερο μέχρι τις 15 Ιανουαρίου 2020. </t>
  </si>
  <si>
    <t xml:space="preserve">Παροχή δωρεάν προγεύματος σε μαθητές/μαθήτριες που χρήζουν βοήθειας </t>
  </si>
  <si>
    <t>Ο/Η Πρόεδρος: &lt;όνομα Προέδρου Σχολικής Εφορείας&gt;</t>
  </si>
  <si>
    <t>* συνολικός αριθμός προγευμάτων όπως παρουσιάζεται στη στήλη "Ημέρες λήψης προγεύματος ανά μαθητή/τρια" στο Παράρτημα Γ της Εγκυκλίου με ημερομηνία 4 Σεπτεμβρίου 2019.</t>
  </si>
  <si>
    <t>ΔΙΕΥΘΥΝΣΗ ΜΕΣΗΣ ΓΕΝΙΚΗΣ ΕΚΠΑΙΔΕΥΣΗΣ/ΔΙΕΥΘΥΝΣΗ ΜΕΣΗΣ ΤΕΧΝΙΚΗΣ ΚΑΙ ΕΠΑΓΓΕΛΜΑΤΙΚΗΣ ΕΚΠΑΙΔΕΥΣΗΣ ΚΑΙ ΚΑΤΑΡΤΙΣΗΣ</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</si>
</sst>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quot;€&quot;"/>
    <numFmt numFmtId="165" formatCode="[$€-2]\ #,##0.00"/>
  </numFmts>
  <fonts count="13" x14ac:knownFonts="1">
    <font>
      <sz val="11"/>
      <color theme="1"/>
      <name val="Calibri"/>
      <family val="2"/>
      <charset val="161"/>
      <scheme val="minor"/>
    </font>
    <font>
      <b/>
      <u/>
      <sz val="12"/>
      <color theme="1"/>
      <name val="Arial"/>
      <family val="2"/>
      <charset val="161"/>
    </font>
    <font>
      <b/>
      <sz val="12"/>
      <color theme="1"/>
      <name val="Arial"/>
      <family val="2"/>
      <charset val="161"/>
    </font>
    <font>
      <b/>
      <sz val="11"/>
      <color theme="1"/>
      <name val="Arial"/>
      <family val="2"/>
      <charset val="161"/>
    </font>
    <font>
      <sz val="11"/>
      <color theme="1"/>
      <name val="Arial"/>
      <family val="2"/>
      <charset val="161"/>
    </font>
    <font>
      <sz val="12"/>
      <color theme="1"/>
      <name val="Arial"/>
      <family val="2"/>
      <charset val="161"/>
    </font>
    <font>
      <b/>
      <u val="doubleAccounting"/>
      <sz val="11"/>
      <color theme="1"/>
      <name val="Arial"/>
      <family val="2"/>
      <charset val="161"/>
    </font>
    <font>
      <b/>
      <u/>
      <sz val="11"/>
      <color theme="1"/>
      <name val="Arial"/>
      <family val="2"/>
      <charset val="161"/>
    </font>
    <font>
      <u/>
      <sz val="11"/>
      <color theme="1"/>
      <name val="Calibri"/>
      <family val="2"/>
      <charset val="161"/>
      <scheme val="minor"/>
    </font>
    <font>
      <b/>
      <i/>
      <sz val="12"/>
      <color theme="1"/>
      <name val="Arial"/>
      <family val="2"/>
      <charset val="161"/>
    </font>
    <font>
      <b/>
      <i/>
      <sz val="11"/>
      <color theme="1"/>
      <name val="Calibri"/>
      <family val="2"/>
      <charset val="161"/>
      <scheme val="minor"/>
    </font>
    <font>
      <b/>
      <sz val="11"/>
      <color theme="1"/>
      <name val="Calibri"/>
      <family val="2"/>
      <charset val="161"/>
      <scheme val="minor"/>
    </font>
    <font>
      <sz val="12"/>
      <color theme="1"/>
      <name val="Calibri"/>
      <family val="2"/>
      <charset val="161"/>
      <scheme val="minor"/>
    </font>
  </fonts>
  <fills count="4">
    <fill>
      <patternFill patternType="none"/>
    </fill>
    <fill>
      <patternFill patternType="gray125"/>
    </fill>
    <fill>
      <patternFill patternType="solid">
        <fgColor rgb="FFFFFFFF"/>
        <bgColor indexed="64"/>
      </patternFill>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99">
    <xf numFmtId="0" fontId="0" fillId="0" borderId="0" xfId="0"/>
    <xf numFmtId="0" fontId="5" fillId="0" borderId="0" xfId="0" applyFont="1" applyAlignment="1">
      <alignment horizontal="center" vertical="center"/>
    </xf>
    <xf numFmtId="0" fontId="5" fillId="0" borderId="0" xfId="0" applyFont="1" applyAlignment="1">
      <alignment horizontal="justify" vertical="center"/>
    </xf>
    <xf numFmtId="0" fontId="3" fillId="0" borderId="0" xfId="0" applyFont="1" applyBorder="1" applyAlignment="1">
      <alignment horizontal="center" vertical="center" wrapText="1"/>
    </xf>
    <xf numFmtId="0" fontId="3" fillId="0" borderId="0" xfId="0" applyFont="1" applyBorder="1" applyAlignment="1">
      <alignment vertical="center" wrapText="1"/>
    </xf>
    <xf numFmtId="0" fontId="3" fillId="0" borderId="1" xfId="0" applyFont="1" applyBorder="1" applyAlignment="1">
      <alignment vertical="center" wrapText="1"/>
    </xf>
    <xf numFmtId="0" fontId="4" fillId="0" borderId="0" xfId="0" applyFont="1" applyBorder="1" applyAlignment="1">
      <alignment horizontal="center" vertical="center" wrapText="1"/>
    </xf>
    <xf numFmtId="0" fontId="5" fillId="0" borderId="0" xfId="0" applyFont="1" applyAlignment="1">
      <alignment horizontal="justify" vertical="center"/>
    </xf>
    <xf numFmtId="0" fontId="1" fillId="0" borderId="0" xfId="0" applyFont="1" applyAlignment="1">
      <alignment horizontal="center" vertical="center"/>
    </xf>
    <xf numFmtId="0" fontId="3" fillId="0" borderId="0" xfId="0" applyFont="1" applyAlignment="1">
      <alignment horizontal="center" vertical="center"/>
    </xf>
    <xf numFmtId="0" fontId="10" fillId="0" borderId="0" xfId="0" applyFont="1"/>
    <xf numFmtId="0" fontId="5" fillId="0" borderId="0" xfId="0" applyFont="1"/>
    <xf numFmtId="0" fontId="1" fillId="0" borderId="0" xfId="0" applyFont="1" applyAlignment="1">
      <alignment horizontal="center" vertical="center"/>
    </xf>
    <xf numFmtId="0" fontId="5" fillId="0" borderId="0" xfId="0" applyFont="1" applyAlignment="1">
      <alignment horizontal="justify" vertical="center"/>
    </xf>
    <xf numFmtId="0" fontId="3" fillId="0" borderId="0" xfId="0" applyFont="1" applyFill="1" applyBorder="1" applyAlignment="1">
      <alignment vertical="center" wrapText="1"/>
    </xf>
    <xf numFmtId="164" fontId="6" fillId="0" borderId="0" xfId="0" applyNumberFormat="1" applyFont="1" applyFill="1" applyBorder="1" applyAlignment="1">
      <alignment horizontal="center" vertical="center" wrapText="1"/>
    </xf>
    <xf numFmtId="0" fontId="1" fillId="0" borderId="0" xfId="0" applyFont="1" applyFill="1" applyBorder="1" applyAlignment="1">
      <alignment horizontal="center" vertical="center"/>
    </xf>
    <xf numFmtId="0" fontId="1" fillId="0" borderId="0" xfId="0" applyFont="1" applyBorder="1" applyAlignment="1">
      <alignment horizontal="left" vertical="center"/>
    </xf>
    <xf numFmtId="0" fontId="4" fillId="0" borderId="0" xfId="0" applyFont="1"/>
    <xf numFmtId="0" fontId="0" fillId="0" borderId="0" xfId="0" applyFont="1"/>
    <xf numFmtId="0" fontId="11" fillId="0" borderId="0" xfId="0" applyFont="1"/>
    <xf numFmtId="0" fontId="3" fillId="0" borderId="1" xfId="0" applyFont="1" applyBorder="1" applyAlignment="1">
      <alignment horizontal="left" vertical="center" wrapText="1"/>
    </xf>
    <xf numFmtId="0" fontId="0" fillId="0" borderId="0" xfId="0" applyFont="1" applyBorder="1"/>
    <xf numFmtId="164" fontId="6" fillId="2" borderId="0" xfId="0" applyNumberFormat="1" applyFont="1" applyFill="1" applyBorder="1" applyAlignment="1">
      <alignment horizontal="center" vertical="center" wrapText="1"/>
    </xf>
    <xf numFmtId="0" fontId="3" fillId="0" borderId="1" xfId="0" applyFont="1" applyBorder="1" applyAlignment="1">
      <alignment horizontal="center" vertical="center" wrapText="1"/>
    </xf>
    <xf numFmtId="0" fontId="3" fillId="2" borderId="1" xfId="0" applyFont="1" applyFill="1" applyBorder="1" applyAlignment="1">
      <alignment vertical="center" wrapText="1"/>
    </xf>
    <xf numFmtId="164" fontId="6" fillId="2" borderId="1" xfId="0" applyNumberFormat="1" applyFont="1" applyFill="1" applyBorder="1" applyAlignment="1">
      <alignment horizontal="center" vertical="center" wrapText="1"/>
    </xf>
    <xf numFmtId="0" fontId="5" fillId="0" borderId="1" xfId="0" applyFont="1" applyBorder="1"/>
    <xf numFmtId="0" fontId="2" fillId="0" borderId="1" xfId="0" applyFont="1" applyBorder="1"/>
    <xf numFmtId="0" fontId="5" fillId="0" borderId="1" xfId="0" applyFont="1" applyFill="1" applyBorder="1"/>
    <xf numFmtId="0" fontId="2" fillId="0" borderId="1" xfId="0" applyFont="1" applyBorder="1" applyAlignment="1">
      <alignment horizontal="center" wrapText="1"/>
    </xf>
    <xf numFmtId="0" fontId="2" fillId="0" borderId="1" xfId="0" applyFont="1" applyFill="1" applyBorder="1" applyAlignment="1">
      <alignment horizontal="center" wrapText="1"/>
    </xf>
    <xf numFmtId="0" fontId="2" fillId="0" borderId="2" xfId="0" applyFont="1" applyBorder="1" applyAlignment="1">
      <alignment horizontal="center" wrapText="1"/>
    </xf>
    <xf numFmtId="0" fontId="5" fillId="0" borderId="2" xfId="0" applyFont="1" applyBorder="1" applyAlignment="1">
      <alignment horizontal="center"/>
    </xf>
    <xf numFmtId="0" fontId="2" fillId="0" borderId="2" xfId="0" applyFont="1" applyBorder="1"/>
    <xf numFmtId="0" fontId="2" fillId="0" borderId="6" xfId="0" applyFont="1" applyBorder="1" applyAlignment="1">
      <alignment horizontal="center" wrapText="1"/>
    </xf>
    <xf numFmtId="0" fontId="2" fillId="0" borderId="7" xfId="0" applyFont="1" applyBorder="1" applyAlignment="1">
      <alignment horizontal="center" wrapText="1"/>
    </xf>
    <xf numFmtId="0" fontId="5" fillId="0" borderId="6" xfId="0" applyFont="1" applyBorder="1" applyAlignment="1">
      <alignment horizontal="center"/>
    </xf>
    <xf numFmtId="165" fontId="5" fillId="0" borderId="7" xfId="0" applyNumberFormat="1" applyFont="1" applyBorder="1" applyAlignment="1">
      <alignment horizontal="center" wrapText="1"/>
    </xf>
    <xf numFmtId="0" fontId="2" fillId="0" borderId="6" xfId="0" applyFont="1" applyBorder="1"/>
    <xf numFmtId="0" fontId="2" fillId="0" borderId="8" xfId="0" applyFont="1" applyBorder="1"/>
    <xf numFmtId="0" fontId="2" fillId="0" borderId="9" xfId="0" applyFont="1" applyBorder="1"/>
    <xf numFmtId="165" fontId="2" fillId="0" borderId="10" xfId="0" applyNumberFormat="1" applyFont="1" applyBorder="1" applyAlignment="1">
      <alignment horizontal="center" wrapText="1"/>
    </xf>
    <xf numFmtId="0" fontId="2" fillId="0" borderId="6" xfId="0" applyFont="1" applyFill="1" applyBorder="1" applyAlignment="1">
      <alignment horizontal="center" wrapText="1"/>
    </xf>
    <xf numFmtId="0" fontId="2" fillId="0" borderId="7" xfId="0" applyFont="1" applyFill="1" applyBorder="1" applyAlignment="1">
      <alignment horizontal="center" wrapText="1"/>
    </xf>
    <xf numFmtId="165" fontId="5" fillId="0" borderId="6" xfId="0" applyNumberFormat="1" applyFont="1" applyFill="1" applyBorder="1" applyAlignment="1">
      <alignment horizontal="center" wrapText="1"/>
    </xf>
    <xf numFmtId="165" fontId="5" fillId="0" borderId="7" xfId="0" applyNumberFormat="1" applyFont="1" applyFill="1" applyBorder="1" applyAlignment="1">
      <alignment horizontal="center" wrapText="1"/>
    </xf>
    <xf numFmtId="165" fontId="5" fillId="0" borderId="6" xfId="0" applyNumberFormat="1" applyFont="1" applyBorder="1" applyAlignment="1">
      <alignment horizontal="center" wrapText="1"/>
    </xf>
    <xf numFmtId="165" fontId="2" fillId="0" borderId="8" xfId="0" applyNumberFormat="1" applyFont="1" applyBorder="1" applyAlignment="1">
      <alignment horizontal="center" wrapText="1"/>
    </xf>
    <xf numFmtId="0" fontId="5" fillId="0" borderId="6" xfId="0" applyFont="1" applyBorder="1"/>
    <xf numFmtId="0" fontId="5" fillId="0" borderId="7" xfId="0" applyFont="1" applyBorder="1"/>
    <xf numFmtId="0" fontId="2" fillId="0" borderId="3" xfId="0" applyFont="1" applyBorder="1" applyAlignment="1">
      <alignment horizontal="center" wrapText="1"/>
    </xf>
    <xf numFmtId="0" fontId="2" fillId="0" borderId="5" xfId="0" applyFont="1" applyBorder="1" applyAlignment="1">
      <alignment horizontal="center" wrapText="1"/>
    </xf>
    <xf numFmtId="165" fontId="2" fillId="0" borderId="7" xfId="0" applyNumberFormat="1" applyFont="1" applyBorder="1" applyAlignment="1">
      <alignment horizontal="center" wrapText="1"/>
    </xf>
    <xf numFmtId="0" fontId="0" fillId="0" borderId="6" xfId="0" applyBorder="1"/>
    <xf numFmtId="0" fontId="12" fillId="0" borderId="0" xfId="0" applyFont="1"/>
    <xf numFmtId="0" fontId="4" fillId="0" borderId="0" xfId="0" applyFont="1" applyFill="1" applyBorder="1" applyAlignment="1">
      <alignment horizontal="center" vertical="center" wrapText="1"/>
    </xf>
    <xf numFmtId="0" fontId="0" fillId="0" borderId="0" xfId="0" applyFill="1" applyBorder="1"/>
    <xf numFmtId="0" fontId="3" fillId="0" borderId="0" xfId="0" applyFont="1" applyFill="1" applyBorder="1" applyAlignment="1">
      <alignment horizontal="center" vertical="center"/>
    </xf>
    <xf numFmtId="0" fontId="3" fillId="0" borderId="0" xfId="0" applyFont="1" applyFill="1" applyBorder="1" applyAlignment="1">
      <alignment horizontal="justify" vertical="center" wrapText="1"/>
    </xf>
    <xf numFmtId="2" fontId="4" fillId="0" borderId="0" xfId="0" applyNumberFormat="1" applyFont="1" applyFill="1" applyBorder="1" applyAlignment="1">
      <alignment horizontal="center" vertical="center" wrapText="1"/>
    </xf>
    <xf numFmtId="0" fontId="4" fillId="0" borderId="0" xfId="0" applyFont="1" applyFill="1" applyBorder="1" applyAlignment="1">
      <alignment horizontal="justify" vertical="center" wrapText="1"/>
    </xf>
    <xf numFmtId="2" fontId="6" fillId="0" borderId="0" xfId="0" applyNumberFormat="1" applyFont="1" applyFill="1" applyBorder="1" applyAlignment="1">
      <alignment horizontal="center" vertical="center" wrapText="1"/>
    </xf>
    <xf numFmtId="2" fontId="4" fillId="0" borderId="0" xfId="0" applyNumberFormat="1" applyFont="1" applyFill="1" applyBorder="1" applyAlignment="1">
      <alignment horizontal="center" vertical="top" wrapText="1"/>
    </xf>
    <xf numFmtId="0" fontId="3" fillId="0" borderId="0" xfId="0" applyFont="1" applyFill="1" applyBorder="1" applyAlignment="1">
      <alignment horizontal="center" vertical="center" wrapText="1"/>
    </xf>
    <xf numFmtId="0" fontId="1" fillId="0" borderId="0" xfId="0" applyFont="1" applyFill="1" applyBorder="1" applyAlignment="1">
      <alignment horizontal="centerContinuous" vertical="center"/>
    </xf>
    <xf numFmtId="0" fontId="0" fillId="0" borderId="0" xfId="0" applyFill="1" applyBorder="1" applyAlignment="1">
      <alignment horizontal="centerContinuous"/>
    </xf>
    <xf numFmtId="0" fontId="2" fillId="0" borderId="0" xfId="0" applyFont="1" applyFill="1" applyBorder="1" applyAlignment="1">
      <alignment horizontal="centerContinuous" vertical="center"/>
    </xf>
    <xf numFmtId="0" fontId="3" fillId="0" borderId="0" xfId="0" applyFont="1" applyFill="1" applyBorder="1" applyAlignment="1">
      <alignment horizontal="centerContinuous" vertical="center"/>
    </xf>
    <xf numFmtId="0" fontId="7" fillId="0" borderId="0" xfId="0" applyFont="1" applyFill="1" applyBorder="1" applyAlignment="1">
      <alignment horizontal="centerContinuous" vertical="center"/>
    </xf>
    <xf numFmtId="0" fontId="8" fillId="0" borderId="0" xfId="0" applyFont="1" applyFill="1" applyBorder="1" applyAlignment="1">
      <alignment horizontal="centerContinuous"/>
    </xf>
    <xf numFmtId="0" fontId="2" fillId="0" borderId="0" xfId="0" applyFont="1" applyFill="1" applyBorder="1" applyAlignment="1">
      <alignment horizontal="center" vertical="center"/>
    </xf>
    <xf numFmtId="0" fontId="3" fillId="0" borderId="0" xfId="0" applyFont="1" applyFill="1" applyBorder="1" applyAlignment="1">
      <alignment horizontal="left" vertical="center" wrapText="1"/>
    </xf>
    <xf numFmtId="164" fontId="4" fillId="0" borderId="0" xfId="0" applyNumberFormat="1" applyFont="1" applyFill="1" applyBorder="1" applyAlignment="1">
      <alignment horizontal="center" vertical="center" wrapText="1"/>
    </xf>
    <xf numFmtId="0" fontId="3" fillId="0" borderId="2" xfId="0" applyFont="1" applyBorder="1" applyAlignment="1">
      <alignment wrapText="1"/>
    </xf>
    <xf numFmtId="165" fontId="3" fillId="0" borderId="1" xfId="0" applyNumberFormat="1" applyFont="1" applyBorder="1" applyAlignment="1">
      <alignment horizontal="center"/>
    </xf>
    <xf numFmtId="0" fontId="4" fillId="0" borderId="1" xfId="0" applyFont="1" applyBorder="1" applyAlignment="1">
      <alignment horizontal="center" vertical="center" wrapText="1"/>
    </xf>
    <xf numFmtId="0" fontId="3" fillId="0" borderId="1" xfId="0" applyFont="1" applyBorder="1" applyAlignment="1">
      <alignment wrapText="1"/>
    </xf>
    <xf numFmtId="0" fontId="0" fillId="0" borderId="0" xfId="0" applyBorder="1"/>
    <xf numFmtId="0" fontId="1" fillId="0" borderId="0" xfId="0" applyFont="1" applyBorder="1" applyAlignment="1">
      <alignment horizontal="center" vertical="center"/>
    </xf>
    <xf numFmtId="0" fontId="0" fillId="3" borderId="0" xfId="0" applyFill="1"/>
    <xf numFmtId="0" fontId="2"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1" fillId="0" borderId="0" xfId="0" applyFont="1" applyFill="1" applyBorder="1" applyAlignment="1">
      <alignment horizontal="center" vertical="center"/>
    </xf>
    <xf numFmtId="0" fontId="5" fillId="0" borderId="0" xfId="0" applyFont="1" applyAlignment="1">
      <alignment horizontal="justify" vertical="center"/>
    </xf>
    <xf numFmtId="0" fontId="9" fillId="0" borderId="0" xfId="0" applyFont="1" applyAlignment="1">
      <alignment horizontal="justify" vertical="center"/>
    </xf>
    <xf numFmtId="0" fontId="1" fillId="0" borderId="0" xfId="0" applyFont="1" applyAlignment="1">
      <alignment horizontal="center" vertical="center"/>
    </xf>
    <xf numFmtId="0" fontId="1" fillId="0" borderId="0" xfId="0" applyFont="1" applyFill="1" applyBorder="1" applyAlignment="1">
      <alignment horizontal="center"/>
    </xf>
    <xf numFmtId="0" fontId="2" fillId="0" borderId="0" xfId="0" applyFont="1" applyAlignment="1">
      <alignment horizontal="justify" vertical="center"/>
    </xf>
    <xf numFmtId="0" fontId="2" fillId="0" borderId="3" xfId="0" applyFont="1" applyBorder="1" applyAlignment="1">
      <alignment horizontal="center"/>
    </xf>
    <xf numFmtId="0" fontId="2" fillId="0" borderId="4" xfId="0" applyFont="1" applyBorder="1" applyAlignment="1">
      <alignment horizontal="center"/>
    </xf>
    <xf numFmtId="0" fontId="2" fillId="0" borderId="5" xfId="0" applyFont="1" applyBorder="1" applyAlignment="1">
      <alignment horizontal="center"/>
    </xf>
    <xf numFmtId="0" fontId="11" fillId="0" borderId="0" xfId="0" applyFont="1" applyFill="1" applyBorder="1" applyAlignment="1">
      <alignment horizontal="center"/>
    </xf>
    <xf numFmtId="0" fontId="2" fillId="0" borderId="0" xfId="0" applyFont="1" applyBorder="1" applyAlignment="1">
      <alignment horizontal="center" vertical="center"/>
    </xf>
    <xf numFmtId="0" fontId="3" fillId="0" borderId="0" xfId="0" applyFont="1" applyBorder="1" applyAlignment="1">
      <alignment horizontal="center" vertical="center"/>
    </xf>
    <xf numFmtId="0" fontId="1" fillId="0" borderId="0" xfId="0" applyFont="1" applyBorder="1" applyAlignment="1">
      <alignment horizontal="center" vertical="center"/>
    </xf>
    <xf numFmtId="49" fontId="2" fillId="0" borderId="3" xfId="0" applyNumberFormat="1" applyFont="1" applyBorder="1" applyAlignment="1">
      <alignment horizontal="center"/>
    </xf>
    <xf numFmtId="49" fontId="2" fillId="0" borderId="4" xfId="0" applyNumberFormat="1" applyFont="1" applyBorder="1" applyAlignment="1">
      <alignment horizontal="center"/>
    </xf>
    <xf numFmtId="49" fontId="2" fillId="0" borderId="5" xfId="0" applyNumberFormat="1" applyFont="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D59"/>
  <sheetViews>
    <sheetView showWhiteSpace="0" view="pageBreakPreview" topLeftCell="A10" zoomScale="110" zoomScaleNormal="100" zoomScaleSheetLayoutView="110" zoomScalePageLayoutView="110" workbookViewId="0">
      <selection activeCell="A13" sqref="A13:D13"/>
    </sheetView>
  </sheetViews>
  <sheetFormatPr defaultRowHeight="15" x14ac:dyDescent="0.25"/>
  <cols>
    <col min="1" max="1" width="30.42578125" customWidth="1"/>
    <col min="2" max="4" width="17.140625" customWidth="1"/>
  </cols>
  <sheetData>
    <row r="1" spans="1:4" ht="15.75" x14ac:dyDescent="0.25">
      <c r="A1" s="86" t="s">
        <v>11</v>
      </c>
      <c r="B1" s="86"/>
      <c r="C1" s="86"/>
      <c r="D1" s="86"/>
    </row>
    <row r="2" spans="1:4" ht="15.75" x14ac:dyDescent="0.25">
      <c r="A2" s="8"/>
      <c r="B2" s="8"/>
      <c r="C2" s="8"/>
      <c r="D2" s="8"/>
    </row>
    <row r="3" spans="1:4" ht="15.75" x14ac:dyDescent="0.25">
      <c r="A3" s="8"/>
      <c r="B3" s="8"/>
      <c r="C3" s="8"/>
      <c r="D3" s="8"/>
    </row>
    <row r="4" spans="1:4" ht="15.75" x14ac:dyDescent="0.25">
      <c r="A4" s="86" t="s">
        <v>54</v>
      </c>
      <c r="B4" s="86"/>
      <c r="C4" s="86"/>
      <c r="D4" s="86"/>
    </row>
    <row r="5" spans="1:4" ht="15.75" x14ac:dyDescent="0.25">
      <c r="A5" s="86" t="s">
        <v>9</v>
      </c>
      <c r="B5" s="86"/>
      <c r="C5" s="86"/>
      <c r="D5" s="86"/>
    </row>
    <row r="6" spans="1:4" ht="15" customHeight="1" x14ac:dyDescent="0.25">
      <c r="A6" s="4"/>
      <c r="B6" s="4"/>
      <c r="C6" s="4"/>
      <c r="D6" s="4"/>
    </row>
    <row r="7" spans="1:4" x14ac:dyDescent="0.25">
      <c r="A7" s="1"/>
    </row>
    <row r="8" spans="1:4" ht="57" customHeight="1" x14ac:dyDescent="0.25">
      <c r="A8" s="86" t="s">
        <v>3</v>
      </c>
      <c r="B8" s="86"/>
      <c r="C8" s="86"/>
      <c r="D8" s="86"/>
    </row>
    <row r="9" spans="1:4" ht="90.75" customHeight="1" x14ac:dyDescent="0.25">
      <c r="A9" s="88" t="s">
        <v>52</v>
      </c>
      <c r="B9" s="88"/>
      <c r="C9" s="88"/>
      <c r="D9" s="88"/>
    </row>
    <row r="10" spans="1:4" ht="62.25" customHeight="1" x14ac:dyDescent="0.25">
      <c r="A10" s="88" t="s">
        <v>8</v>
      </c>
      <c r="B10" s="88"/>
      <c r="C10" s="88"/>
      <c r="D10" s="88"/>
    </row>
    <row r="11" spans="1:4" ht="47.25" customHeight="1" x14ac:dyDescent="0.25">
      <c r="A11" s="2"/>
      <c r="B11" s="2"/>
      <c r="C11" s="2"/>
      <c r="D11" s="2"/>
    </row>
    <row r="12" spans="1:4" ht="27" customHeight="1" x14ac:dyDescent="0.25">
      <c r="A12" s="2" t="s">
        <v>4</v>
      </c>
      <c r="C12" s="11"/>
      <c r="D12" s="11" t="s">
        <v>5</v>
      </c>
    </row>
    <row r="13" spans="1:4" ht="51.75" customHeight="1" x14ac:dyDescent="0.25">
      <c r="A13" s="84" t="s">
        <v>55</v>
      </c>
      <c r="B13" s="84"/>
      <c r="C13" s="84"/>
      <c r="D13" s="84"/>
    </row>
    <row r="14" spans="1:4" ht="30" customHeight="1" x14ac:dyDescent="0.25"/>
    <row r="15" spans="1:4" ht="30" customHeight="1" x14ac:dyDescent="0.25"/>
    <row r="16" spans="1:4" x14ac:dyDescent="0.25">
      <c r="A16" s="2"/>
    </row>
    <row r="28" spans="1:4" s="10" customFormat="1" ht="37.5" customHeight="1" x14ac:dyDescent="0.25">
      <c r="A28" s="85" t="s">
        <v>53</v>
      </c>
      <c r="B28" s="85"/>
      <c r="C28" s="85"/>
      <c r="D28" s="85"/>
    </row>
    <row r="31" spans="1:4" x14ac:dyDescent="0.25">
      <c r="A31" s="57"/>
      <c r="B31" s="57"/>
      <c r="C31" s="57"/>
      <c r="D31" s="57"/>
    </row>
    <row r="32" spans="1:4" x14ac:dyDescent="0.25">
      <c r="A32" s="57"/>
      <c r="B32" s="57"/>
      <c r="C32" s="57"/>
      <c r="D32" s="57"/>
    </row>
    <row r="33" spans="1:4" x14ac:dyDescent="0.25">
      <c r="A33" s="57"/>
      <c r="B33" s="57"/>
      <c r="C33" s="57"/>
      <c r="D33" s="57"/>
    </row>
    <row r="34" spans="1:4" x14ac:dyDescent="0.25">
      <c r="A34" s="57"/>
      <c r="B34" s="57"/>
      <c r="C34" s="57"/>
      <c r="D34" s="57"/>
    </row>
    <row r="35" spans="1:4" ht="15.75" x14ac:dyDescent="0.25">
      <c r="A35" s="83"/>
      <c r="B35" s="83"/>
      <c r="C35" s="83"/>
      <c r="D35" s="83"/>
    </row>
    <row r="36" spans="1:4" x14ac:dyDescent="0.25">
      <c r="A36" s="57"/>
      <c r="B36" s="57"/>
      <c r="C36" s="57"/>
      <c r="D36" s="57"/>
    </row>
    <row r="37" spans="1:4" ht="15.75" x14ac:dyDescent="0.25">
      <c r="A37" s="83"/>
      <c r="B37" s="83"/>
      <c r="C37" s="83"/>
      <c r="D37" s="83"/>
    </row>
    <row r="38" spans="1:4" ht="15.75" x14ac:dyDescent="0.25">
      <c r="A38" s="83"/>
      <c r="B38" s="83"/>
      <c r="C38" s="83"/>
      <c r="D38" s="83"/>
    </row>
    <row r="39" spans="1:4" ht="15.75" x14ac:dyDescent="0.25">
      <c r="A39" s="83"/>
      <c r="B39" s="83"/>
      <c r="C39" s="83"/>
      <c r="D39" s="83"/>
    </row>
    <row r="40" spans="1:4" ht="15.75" x14ac:dyDescent="0.25">
      <c r="A40" s="81"/>
      <c r="B40" s="81"/>
      <c r="C40" s="81"/>
      <c r="D40" s="81"/>
    </row>
    <row r="41" spans="1:4" x14ac:dyDescent="0.25">
      <c r="A41" s="82"/>
      <c r="B41" s="82"/>
      <c r="C41" s="82"/>
      <c r="D41" s="82"/>
    </row>
    <row r="42" spans="1:4" x14ac:dyDescent="0.25">
      <c r="A42" s="58"/>
      <c r="B42" s="58"/>
      <c r="C42" s="58"/>
      <c r="D42" s="58"/>
    </row>
    <row r="43" spans="1:4" x14ac:dyDescent="0.25">
      <c r="A43" s="57"/>
      <c r="B43" s="57"/>
      <c r="C43" s="57"/>
      <c r="D43" s="57"/>
    </row>
    <row r="44" spans="1:4" ht="15.75" x14ac:dyDescent="0.25">
      <c r="A44" s="16"/>
      <c r="B44" s="16"/>
      <c r="C44" s="16"/>
      <c r="D44" s="16"/>
    </row>
    <row r="45" spans="1:4" ht="15.75" x14ac:dyDescent="0.25">
      <c r="A45" s="83"/>
      <c r="B45" s="83"/>
      <c r="C45" s="83"/>
      <c r="D45" s="83"/>
    </row>
    <row r="46" spans="1:4" x14ac:dyDescent="0.25">
      <c r="A46" s="59"/>
      <c r="B46" s="60"/>
      <c r="C46" s="58"/>
      <c r="D46" s="56"/>
    </row>
    <row r="47" spans="1:4" x14ac:dyDescent="0.25">
      <c r="A47" s="59"/>
      <c r="B47" s="56"/>
      <c r="C47" s="14"/>
      <c r="D47" s="14"/>
    </row>
    <row r="48" spans="1:4" x14ac:dyDescent="0.25">
      <c r="A48" s="61"/>
      <c r="B48" s="56"/>
      <c r="C48" s="14"/>
      <c r="D48" s="14"/>
    </row>
    <row r="49" spans="1:4" x14ac:dyDescent="0.25">
      <c r="A49" s="61"/>
      <c r="B49" s="56"/>
      <c r="C49" s="14"/>
      <c r="D49" s="14"/>
    </row>
    <row r="50" spans="1:4" ht="17.25" x14ac:dyDescent="0.25">
      <c r="A50" s="14"/>
      <c r="B50" s="62"/>
      <c r="C50" s="14"/>
      <c r="D50" s="14"/>
    </row>
    <row r="51" spans="1:4" x14ac:dyDescent="0.25">
      <c r="A51" s="59"/>
      <c r="B51" s="60"/>
      <c r="C51" s="14"/>
      <c r="D51" s="14"/>
    </row>
    <row r="52" spans="1:4" x14ac:dyDescent="0.25">
      <c r="A52" s="14"/>
      <c r="B52" s="63"/>
      <c r="C52" s="14"/>
      <c r="D52" s="14"/>
    </row>
    <row r="53" spans="1:4" ht="17.25" x14ac:dyDescent="0.25">
      <c r="A53" s="14"/>
      <c r="B53" s="62"/>
      <c r="C53" s="14"/>
      <c r="D53" s="14"/>
    </row>
    <row r="54" spans="1:4" ht="15.75" x14ac:dyDescent="0.25">
      <c r="A54" s="83"/>
      <c r="B54" s="83"/>
      <c r="C54" s="83"/>
      <c r="D54" s="83"/>
    </row>
    <row r="55" spans="1:4" ht="15.75" x14ac:dyDescent="0.25">
      <c r="A55" s="87"/>
      <c r="B55" s="87"/>
      <c r="C55" s="87"/>
      <c r="D55" s="87"/>
    </row>
    <row r="56" spans="1:4" ht="15.75" x14ac:dyDescent="0.25">
      <c r="A56" s="81"/>
      <c r="B56" s="81"/>
      <c r="C56" s="81"/>
      <c r="D56" s="81"/>
    </row>
    <row r="57" spans="1:4" x14ac:dyDescent="0.25">
      <c r="A57" s="82"/>
      <c r="B57" s="82"/>
      <c r="C57" s="82"/>
      <c r="D57" s="82"/>
    </row>
    <row r="58" spans="1:4" x14ac:dyDescent="0.25">
      <c r="A58" s="9"/>
      <c r="B58" s="9"/>
      <c r="C58" s="9"/>
      <c r="D58" s="9"/>
    </row>
    <row r="59" spans="1:4" x14ac:dyDescent="0.25">
      <c r="A59" s="9"/>
      <c r="B59" s="9"/>
      <c r="C59" s="9"/>
      <c r="D59" s="9"/>
    </row>
  </sheetData>
  <mergeCells count="19">
    <mergeCell ref="A1:D1"/>
    <mergeCell ref="A4:D4"/>
    <mergeCell ref="A5:D5"/>
    <mergeCell ref="A9:D9"/>
    <mergeCell ref="A10:D10"/>
    <mergeCell ref="A13:D13"/>
    <mergeCell ref="A28:D28"/>
    <mergeCell ref="A8:D8"/>
    <mergeCell ref="A54:D54"/>
    <mergeCell ref="A55:D55"/>
    <mergeCell ref="A56:D56"/>
    <mergeCell ref="A57:D57"/>
    <mergeCell ref="A35:D35"/>
    <mergeCell ref="A45:D45"/>
    <mergeCell ref="A37:D37"/>
    <mergeCell ref="A38:D38"/>
    <mergeCell ref="A39:D39"/>
    <mergeCell ref="A40:D40"/>
    <mergeCell ref="A41:D41"/>
  </mergeCells>
  <printOptions horizontalCentered="1" verticalCentered="1"/>
  <pageMargins left="0.70866141732283472" right="0.70866141732283472" top="0.74803149606299213" bottom="0.74803149606299213" header="0.31496062992125984" footer="0.31496062992125984"/>
  <pageSetup paperSize="9" orientation="portrait" r:id="rId1"/>
  <headerFooter>
    <oddFooter xml:space="preserve">&amp;C&amp;P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R60"/>
  <sheetViews>
    <sheetView tabSelected="1" view="pageBreakPreview" topLeftCell="A43" zoomScale="85" zoomScaleNormal="100" zoomScaleSheetLayoutView="85" zoomScalePageLayoutView="60" workbookViewId="0">
      <selection activeCell="H53" sqref="H53"/>
    </sheetView>
  </sheetViews>
  <sheetFormatPr defaultRowHeight="15" x14ac:dyDescent="0.25"/>
  <cols>
    <col min="1" max="1" width="30.85546875" customWidth="1"/>
    <col min="2" max="2" width="25.7109375" customWidth="1"/>
    <col min="3" max="3" width="16.7109375" customWidth="1"/>
    <col min="4" max="4" width="19.5703125" customWidth="1"/>
    <col min="5" max="5" width="19.7109375" customWidth="1"/>
    <col min="6" max="6" width="15" customWidth="1"/>
    <col min="7" max="7" width="21.42578125" customWidth="1"/>
    <col min="8" max="8" width="17.85546875" customWidth="1"/>
    <col min="9" max="9" width="16.5703125" customWidth="1"/>
    <col min="10" max="10" width="22.28515625" customWidth="1"/>
    <col min="11" max="11" width="19.28515625" customWidth="1"/>
    <col min="12" max="12" width="16" customWidth="1"/>
    <col min="13" max="13" width="21.5703125" customWidth="1"/>
    <col min="14" max="14" width="17.5703125" customWidth="1"/>
    <col min="15" max="15" width="18.140625" customWidth="1"/>
    <col min="16" max="16" width="17" customWidth="1"/>
  </cols>
  <sheetData>
    <row r="1" spans="1:18" ht="17.25" x14ac:dyDescent="0.25">
      <c r="A1" s="14"/>
      <c r="B1" s="14"/>
      <c r="C1" s="14"/>
      <c r="D1" s="15"/>
      <c r="E1" s="57"/>
      <c r="F1" s="57"/>
      <c r="G1" s="57"/>
      <c r="H1" s="57"/>
      <c r="I1" s="57"/>
      <c r="J1" s="57"/>
      <c r="K1" s="57"/>
      <c r="L1" s="57"/>
      <c r="M1" s="78"/>
      <c r="N1" s="78"/>
      <c r="O1" s="78"/>
      <c r="P1" s="78"/>
    </row>
    <row r="2" spans="1:18" ht="15.75" x14ac:dyDescent="0.25">
      <c r="A2" s="83" t="s">
        <v>45</v>
      </c>
      <c r="B2" s="83"/>
      <c r="C2" s="83"/>
      <c r="D2" s="83"/>
      <c r="E2" s="83"/>
      <c r="F2" s="83"/>
      <c r="G2" s="83"/>
      <c r="H2" s="83"/>
      <c r="I2" s="83"/>
      <c r="J2" s="83"/>
      <c r="K2" s="83"/>
      <c r="L2" s="83"/>
      <c r="M2" s="83"/>
      <c r="N2" s="83"/>
      <c r="O2" s="83"/>
      <c r="P2" s="83"/>
    </row>
    <row r="3" spans="1:18" x14ac:dyDescent="0.25">
      <c r="A3" s="92"/>
      <c r="B3" s="92"/>
      <c r="C3" s="92"/>
      <c r="D3" s="92"/>
      <c r="E3" s="92"/>
      <c r="F3" s="92"/>
      <c r="G3" s="92"/>
      <c r="H3" s="92"/>
      <c r="I3" s="92"/>
      <c r="J3" s="92"/>
      <c r="K3" s="92"/>
      <c r="L3" s="92"/>
      <c r="M3" s="92"/>
      <c r="N3" s="92"/>
      <c r="O3" s="92"/>
      <c r="P3" s="92"/>
    </row>
    <row r="4" spans="1:18" ht="15.75" x14ac:dyDescent="0.25">
      <c r="A4" s="83"/>
      <c r="B4" s="83"/>
      <c r="C4" s="83"/>
      <c r="D4" s="83"/>
      <c r="E4" s="83"/>
      <c r="F4" s="83"/>
      <c r="G4" s="83"/>
      <c r="H4" s="57"/>
      <c r="I4" s="57"/>
      <c r="J4" s="57"/>
      <c r="K4" s="57"/>
      <c r="L4" s="57"/>
      <c r="M4" s="78"/>
      <c r="N4" s="78"/>
      <c r="O4" s="78"/>
      <c r="P4" s="78"/>
    </row>
    <row r="5" spans="1:18" ht="15.75" x14ac:dyDescent="0.25">
      <c r="A5" s="83" t="s">
        <v>54</v>
      </c>
      <c r="B5" s="83"/>
      <c r="C5" s="83"/>
      <c r="D5" s="83"/>
      <c r="E5" s="83"/>
      <c r="F5" s="83"/>
      <c r="G5" s="83"/>
      <c r="H5" s="83"/>
      <c r="I5" s="83"/>
      <c r="J5" s="83"/>
      <c r="K5" s="83"/>
      <c r="L5" s="83"/>
      <c r="M5" s="83"/>
      <c r="N5" s="83"/>
      <c r="O5" s="83"/>
      <c r="P5" s="83"/>
    </row>
    <row r="6" spans="1:18" ht="15.75" x14ac:dyDescent="0.25">
      <c r="A6" s="83" t="s">
        <v>9</v>
      </c>
      <c r="B6" s="83"/>
      <c r="C6" s="83"/>
      <c r="D6" s="83"/>
      <c r="E6" s="83"/>
      <c r="F6" s="83"/>
      <c r="G6" s="83"/>
      <c r="H6" s="83"/>
      <c r="I6" s="83"/>
      <c r="J6" s="83"/>
      <c r="K6" s="83"/>
      <c r="L6" s="83"/>
      <c r="M6" s="83"/>
      <c r="N6" s="83"/>
      <c r="O6" s="83"/>
      <c r="P6" s="83"/>
    </row>
    <row r="7" spans="1:18" ht="15.75" x14ac:dyDescent="0.25">
      <c r="A7" s="16"/>
      <c r="B7" s="16"/>
      <c r="C7" s="16"/>
      <c r="D7" s="16"/>
      <c r="E7" s="16"/>
      <c r="F7" s="16"/>
      <c r="G7" s="16"/>
      <c r="H7" s="16"/>
      <c r="I7" s="16"/>
      <c r="J7" s="16"/>
      <c r="K7" s="16"/>
      <c r="L7" s="16"/>
      <c r="M7" s="78"/>
      <c r="N7" s="78"/>
      <c r="O7" s="78"/>
      <c r="P7" s="78"/>
    </row>
    <row r="8" spans="1:18" ht="15.75" x14ac:dyDescent="0.25">
      <c r="A8" s="93" t="s">
        <v>0</v>
      </c>
      <c r="B8" s="93"/>
      <c r="C8" s="93"/>
      <c r="D8" s="93"/>
      <c r="E8" s="93"/>
      <c r="F8" s="93"/>
      <c r="G8" s="93"/>
      <c r="H8" s="93"/>
      <c r="I8" s="93"/>
      <c r="J8" s="93"/>
      <c r="K8" s="93"/>
      <c r="L8" s="93"/>
      <c r="M8" s="93"/>
      <c r="N8" s="93"/>
      <c r="O8" s="93"/>
      <c r="P8" s="93"/>
    </row>
    <row r="9" spans="1:18" x14ac:dyDescent="0.25">
      <c r="A9" s="94" t="s">
        <v>7</v>
      </c>
      <c r="B9" s="94"/>
      <c r="C9" s="94"/>
      <c r="D9" s="94"/>
      <c r="E9" s="94"/>
      <c r="F9" s="94"/>
      <c r="G9" s="94"/>
      <c r="H9" s="94"/>
      <c r="I9" s="94"/>
      <c r="J9" s="94"/>
      <c r="K9" s="94"/>
      <c r="L9" s="94"/>
      <c r="M9" s="94"/>
      <c r="N9" s="94"/>
      <c r="O9" s="94"/>
      <c r="P9" s="94"/>
    </row>
    <row r="10" spans="1:18" ht="15.75" x14ac:dyDescent="0.25">
      <c r="A10" s="12"/>
      <c r="B10" s="12"/>
      <c r="C10" s="12"/>
      <c r="D10" s="12"/>
      <c r="E10" s="12"/>
      <c r="F10" s="12"/>
      <c r="G10" s="12"/>
    </row>
    <row r="11" spans="1:18" ht="15.75" x14ac:dyDescent="0.25">
      <c r="A11" s="86" t="s">
        <v>10</v>
      </c>
      <c r="B11" s="86"/>
      <c r="C11" s="86"/>
      <c r="D11" s="86"/>
      <c r="E11" s="86"/>
      <c r="F11" s="86"/>
      <c r="G11" s="86"/>
      <c r="H11" s="86"/>
      <c r="I11" s="86"/>
      <c r="J11" s="86"/>
      <c r="K11" s="86"/>
      <c r="L11" s="86"/>
      <c r="M11" s="86"/>
      <c r="N11" s="86"/>
      <c r="O11" s="86"/>
      <c r="P11" s="86"/>
    </row>
    <row r="12" spans="1:18" ht="15.75" x14ac:dyDescent="0.25">
      <c r="A12" s="17" t="s">
        <v>13</v>
      </c>
      <c r="B12" s="6"/>
      <c r="C12" s="6"/>
      <c r="D12" s="6"/>
      <c r="E12" s="6"/>
      <c r="F12" s="6"/>
      <c r="G12" s="6"/>
    </row>
    <row r="13" spans="1:18" ht="16.5" thickBot="1" x14ac:dyDescent="0.3">
      <c r="A13" s="11"/>
      <c r="D13" s="11"/>
      <c r="E13" s="11"/>
      <c r="F13" s="11"/>
      <c r="G13" s="11"/>
      <c r="H13" s="11"/>
      <c r="I13" s="11"/>
      <c r="J13" s="11"/>
      <c r="K13" s="11"/>
      <c r="L13" s="11"/>
      <c r="M13" s="11"/>
      <c r="N13" s="11"/>
    </row>
    <row r="14" spans="1:18" ht="16.5" thickBot="1" x14ac:dyDescent="0.3">
      <c r="A14" s="12"/>
      <c r="B14" s="12"/>
      <c r="C14" s="89" t="s">
        <v>23</v>
      </c>
      <c r="D14" s="90"/>
      <c r="E14" s="91"/>
      <c r="F14" s="89" t="s">
        <v>24</v>
      </c>
      <c r="G14" s="90"/>
      <c r="H14" s="91"/>
      <c r="I14" s="89" t="s">
        <v>25</v>
      </c>
      <c r="J14" s="90"/>
      <c r="K14" s="91"/>
      <c r="L14" s="89" t="s">
        <v>26</v>
      </c>
      <c r="M14" s="90"/>
      <c r="N14" s="91"/>
    </row>
    <row r="15" spans="1:18" s="19" customFormat="1" ht="86.25" customHeight="1" x14ac:dyDescent="0.25">
      <c r="A15" s="27"/>
      <c r="B15" s="32" t="s">
        <v>35</v>
      </c>
      <c r="C15" s="35" t="s">
        <v>32</v>
      </c>
      <c r="D15" s="30" t="s">
        <v>14</v>
      </c>
      <c r="E15" s="36" t="s">
        <v>15</v>
      </c>
      <c r="F15" s="43" t="s">
        <v>32</v>
      </c>
      <c r="G15" s="31" t="s">
        <v>14</v>
      </c>
      <c r="H15" s="44" t="s">
        <v>15</v>
      </c>
      <c r="I15" s="43" t="s">
        <v>32</v>
      </c>
      <c r="J15" s="31" t="s">
        <v>14</v>
      </c>
      <c r="K15" s="44" t="s">
        <v>15</v>
      </c>
      <c r="L15" s="43" t="s">
        <v>32</v>
      </c>
      <c r="M15" s="31" t="s">
        <v>14</v>
      </c>
      <c r="N15" s="44" t="s">
        <v>15</v>
      </c>
      <c r="O15" s="51" t="s">
        <v>16</v>
      </c>
      <c r="P15" s="52" t="s">
        <v>34</v>
      </c>
      <c r="R15" s="22"/>
    </row>
    <row r="16" spans="1:18" ht="15.75" x14ac:dyDescent="0.25">
      <c r="A16" s="28" t="s">
        <v>18</v>
      </c>
      <c r="B16" s="33">
        <v>1.05</v>
      </c>
      <c r="C16" s="37"/>
      <c r="D16" s="27">
        <v>250</v>
      </c>
      <c r="E16" s="38">
        <f>D16*$B$16</f>
        <v>262.5</v>
      </c>
      <c r="F16" s="45"/>
      <c r="G16" s="29">
        <v>248</v>
      </c>
      <c r="H16" s="46">
        <f>G16*$B16</f>
        <v>260.40000000000003</v>
      </c>
      <c r="I16" s="45"/>
      <c r="J16" s="29">
        <v>1</v>
      </c>
      <c r="K16" s="46">
        <f t="shared" ref="K16:K19" si="0">J16*$B$16</f>
        <v>1.05</v>
      </c>
      <c r="L16" s="45"/>
      <c r="M16" s="29">
        <v>1</v>
      </c>
      <c r="N16" s="46">
        <f t="shared" ref="N16:N19" si="1">M16*$B$16</f>
        <v>1.05</v>
      </c>
      <c r="O16" s="39">
        <f t="shared" ref="O16:P19" si="2">D16+G16+J16+M16</f>
        <v>500</v>
      </c>
      <c r="P16" s="53">
        <f t="shared" si="2"/>
        <v>525</v>
      </c>
    </row>
    <row r="17" spans="1:16" ht="15.75" x14ac:dyDescent="0.25">
      <c r="A17" s="28" t="s">
        <v>19</v>
      </c>
      <c r="B17" s="33">
        <v>1.05</v>
      </c>
      <c r="C17" s="37"/>
      <c r="D17" s="27">
        <v>300</v>
      </c>
      <c r="E17" s="38">
        <f>D17*$B$16</f>
        <v>315</v>
      </c>
      <c r="F17" s="45"/>
      <c r="G17" s="29">
        <v>305</v>
      </c>
      <c r="H17" s="46">
        <f t="shared" ref="H17:H19" si="3">G17*$B17</f>
        <v>320.25</v>
      </c>
      <c r="I17" s="45"/>
      <c r="J17" s="29">
        <v>1</v>
      </c>
      <c r="K17" s="46">
        <f t="shared" si="0"/>
        <v>1.05</v>
      </c>
      <c r="L17" s="45"/>
      <c r="M17" s="29">
        <v>1</v>
      </c>
      <c r="N17" s="46">
        <f t="shared" si="1"/>
        <v>1.05</v>
      </c>
      <c r="O17" s="39">
        <f t="shared" si="2"/>
        <v>607</v>
      </c>
      <c r="P17" s="53">
        <f t="shared" si="2"/>
        <v>637.34999999999991</v>
      </c>
    </row>
    <row r="18" spans="1:16" ht="15.75" x14ac:dyDescent="0.25">
      <c r="A18" s="28" t="s">
        <v>20</v>
      </c>
      <c r="B18" s="33">
        <v>1.05</v>
      </c>
      <c r="C18" s="37"/>
      <c r="D18" s="27">
        <v>320</v>
      </c>
      <c r="E18" s="38">
        <f>D18*$B$16</f>
        <v>336</v>
      </c>
      <c r="F18" s="45"/>
      <c r="G18" s="29">
        <v>310</v>
      </c>
      <c r="H18" s="46">
        <f t="shared" si="3"/>
        <v>325.5</v>
      </c>
      <c r="I18" s="45"/>
      <c r="J18" s="29">
        <v>1</v>
      </c>
      <c r="K18" s="46">
        <f t="shared" si="0"/>
        <v>1.05</v>
      </c>
      <c r="L18" s="45"/>
      <c r="M18" s="29">
        <v>1</v>
      </c>
      <c r="N18" s="46">
        <f t="shared" si="1"/>
        <v>1.05</v>
      </c>
      <c r="O18" s="39">
        <f t="shared" si="2"/>
        <v>632</v>
      </c>
      <c r="P18" s="53">
        <f t="shared" si="2"/>
        <v>663.59999999999991</v>
      </c>
    </row>
    <row r="19" spans="1:16" ht="15.75" x14ac:dyDescent="0.25">
      <c r="A19" s="28" t="s">
        <v>21</v>
      </c>
      <c r="B19" s="33">
        <v>1.05</v>
      </c>
      <c r="C19" s="37"/>
      <c r="D19" s="27">
        <v>280</v>
      </c>
      <c r="E19" s="38">
        <f>D19*$B$16</f>
        <v>294</v>
      </c>
      <c r="F19" s="45"/>
      <c r="G19" s="29">
        <v>260</v>
      </c>
      <c r="H19" s="46">
        <f t="shared" si="3"/>
        <v>273</v>
      </c>
      <c r="I19" s="45"/>
      <c r="J19" s="29">
        <v>1</v>
      </c>
      <c r="K19" s="46">
        <f t="shared" si="0"/>
        <v>1.05</v>
      </c>
      <c r="L19" s="45"/>
      <c r="M19" s="29">
        <v>1</v>
      </c>
      <c r="N19" s="46">
        <f t="shared" si="1"/>
        <v>1.05</v>
      </c>
      <c r="O19" s="39">
        <f t="shared" si="2"/>
        <v>542</v>
      </c>
      <c r="P19" s="53">
        <f t="shared" si="2"/>
        <v>569.09999999999991</v>
      </c>
    </row>
    <row r="20" spans="1:16" ht="15.75" x14ac:dyDescent="0.25">
      <c r="A20" s="28"/>
      <c r="B20" s="34"/>
      <c r="C20" s="39"/>
      <c r="D20" s="27"/>
      <c r="E20" s="38"/>
      <c r="F20" s="47"/>
      <c r="G20" s="27"/>
      <c r="H20" s="38"/>
      <c r="I20" s="47"/>
      <c r="J20" s="27"/>
      <c r="K20" s="50"/>
      <c r="L20" s="49"/>
      <c r="M20" s="27"/>
      <c r="N20" s="50"/>
      <c r="O20" s="54"/>
      <c r="P20" s="53"/>
    </row>
    <row r="21" spans="1:16" s="20" customFormat="1" ht="16.5" thickBot="1" x14ac:dyDescent="0.3">
      <c r="A21" s="28" t="s">
        <v>22</v>
      </c>
      <c r="B21" s="34"/>
      <c r="C21" s="40"/>
      <c r="D21" s="41">
        <f>SUM(D16:D20)</f>
        <v>1150</v>
      </c>
      <c r="E21" s="42">
        <f>SUM(E16:E20)</f>
        <v>1207.5</v>
      </c>
      <c r="F21" s="48"/>
      <c r="G21" s="41">
        <f>SUM(G16:G20)</f>
        <v>1123</v>
      </c>
      <c r="H21" s="42">
        <f>SUM(H16:H20)</f>
        <v>1179.1500000000001</v>
      </c>
      <c r="I21" s="48"/>
      <c r="J21" s="41">
        <f>SUM(J16:J20)</f>
        <v>4</v>
      </c>
      <c r="K21" s="42">
        <f>SUM(K16:K20)</f>
        <v>4.2</v>
      </c>
      <c r="L21" s="48"/>
      <c r="M21" s="41">
        <f>SUM(M16:M20)</f>
        <v>4</v>
      </c>
      <c r="N21" s="42">
        <f>SUM(N16:N20)</f>
        <v>4.2</v>
      </c>
      <c r="O21" s="40">
        <f>SUM(O16:O20)</f>
        <v>2281</v>
      </c>
      <c r="P21" s="42">
        <f>SUM(P16:P20)</f>
        <v>2395.0499999999997</v>
      </c>
    </row>
    <row r="22" spans="1:16" ht="15.75" x14ac:dyDescent="0.25">
      <c r="A22" s="11"/>
      <c r="B22" s="11"/>
      <c r="C22" s="11"/>
      <c r="D22" s="11"/>
      <c r="E22" s="11"/>
      <c r="F22" s="11"/>
      <c r="G22" s="11"/>
      <c r="H22" s="11"/>
      <c r="I22" s="11"/>
      <c r="J22" s="11"/>
      <c r="K22" s="11"/>
      <c r="L22" s="11"/>
      <c r="M22" s="11"/>
      <c r="N22" s="11"/>
    </row>
    <row r="23" spans="1:16" ht="45" x14ac:dyDescent="0.25">
      <c r="A23" s="74" t="s">
        <v>41</v>
      </c>
      <c r="B23" s="75">
        <f>P21</f>
        <v>2395.0499999999997</v>
      </c>
      <c r="C23" s="11"/>
      <c r="D23" s="11"/>
      <c r="E23" s="11"/>
      <c r="F23" s="11"/>
      <c r="G23" s="11"/>
      <c r="H23" s="11"/>
      <c r="I23" s="11"/>
      <c r="J23" s="11"/>
      <c r="K23" s="11"/>
      <c r="L23" s="11"/>
      <c r="M23" s="11"/>
      <c r="N23" s="11"/>
    </row>
    <row r="24" spans="1:16" ht="45" x14ac:dyDescent="0.25">
      <c r="A24" s="21" t="s">
        <v>33</v>
      </c>
      <c r="B24" s="76"/>
    </row>
    <row r="25" spans="1:16" x14ac:dyDescent="0.25">
      <c r="A25" s="5" t="s">
        <v>1</v>
      </c>
      <c r="B25" s="76"/>
    </row>
    <row r="26" spans="1:16" ht="30" x14ac:dyDescent="0.25">
      <c r="A26" s="25" t="s">
        <v>6</v>
      </c>
      <c r="B26" s="26">
        <f>(B24+B25-B23)</f>
        <v>-2395.0499999999997</v>
      </c>
    </row>
    <row r="28" spans="1:16" x14ac:dyDescent="0.25">
      <c r="A28" s="18" t="s">
        <v>56</v>
      </c>
      <c r="B28" s="18"/>
      <c r="C28" s="18"/>
    </row>
    <row r="29" spans="1:16" ht="15.75" customHeight="1" x14ac:dyDescent="0.25">
      <c r="A29" s="18"/>
      <c r="B29" s="18"/>
      <c r="C29" s="18"/>
    </row>
    <row r="30" spans="1:16" x14ac:dyDescent="0.25">
      <c r="A30" s="18"/>
      <c r="B30" s="18"/>
      <c r="C30" s="18"/>
    </row>
    <row r="31" spans="1:16" x14ac:dyDescent="0.25">
      <c r="A31" s="18"/>
      <c r="B31" s="18"/>
      <c r="C31" s="18"/>
    </row>
    <row r="32" spans="1:16" ht="17.25" x14ac:dyDescent="0.25">
      <c r="A32" s="14"/>
      <c r="B32" s="14"/>
      <c r="C32" s="14"/>
      <c r="D32" s="15"/>
      <c r="E32" s="57"/>
      <c r="F32" s="57"/>
      <c r="G32" s="57"/>
      <c r="H32" s="57"/>
      <c r="I32" s="57"/>
      <c r="J32" s="57"/>
      <c r="K32" s="57"/>
      <c r="L32" s="57"/>
      <c r="M32" s="78"/>
      <c r="N32" s="78"/>
      <c r="O32" s="78"/>
      <c r="P32" s="78"/>
    </row>
    <row r="33" spans="1:16" ht="15.75" x14ac:dyDescent="0.25">
      <c r="A33" s="83" t="s">
        <v>45</v>
      </c>
      <c r="B33" s="83"/>
      <c r="C33" s="83"/>
      <c r="D33" s="83"/>
      <c r="E33" s="83"/>
      <c r="F33" s="83"/>
      <c r="G33" s="83"/>
      <c r="H33" s="83"/>
      <c r="I33" s="83"/>
      <c r="J33" s="83"/>
      <c r="K33" s="83"/>
      <c r="L33" s="83"/>
      <c r="M33" s="83"/>
      <c r="N33" s="83"/>
      <c r="O33" s="83"/>
      <c r="P33" s="83"/>
    </row>
    <row r="34" spans="1:16" x14ac:dyDescent="0.25">
      <c r="A34" s="92"/>
      <c r="B34" s="92"/>
      <c r="C34" s="92"/>
      <c r="D34" s="92"/>
      <c r="E34" s="92"/>
      <c r="F34" s="92"/>
      <c r="G34" s="92"/>
      <c r="H34" s="92"/>
      <c r="I34" s="92"/>
      <c r="J34" s="92"/>
      <c r="K34" s="92"/>
      <c r="L34" s="92"/>
      <c r="M34" s="92"/>
      <c r="N34" s="92"/>
      <c r="O34" s="92"/>
      <c r="P34" s="92"/>
    </row>
    <row r="35" spans="1:16" ht="15.75" x14ac:dyDescent="0.25">
      <c r="A35" s="83"/>
      <c r="B35" s="83"/>
      <c r="C35" s="83"/>
      <c r="D35" s="83"/>
      <c r="E35" s="83"/>
      <c r="F35" s="83"/>
      <c r="G35" s="83"/>
      <c r="H35" s="57"/>
      <c r="I35" s="57"/>
      <c r="J35" s="57"/>
      <c r="K35" s="57"/>
      <c r="L35" s="57"/>
      <c r="M35" s="78"/>
      <c r="N35" s="78"/>
      <c r="O35" s="78"/>
      <c r="P35" s="78"/>
    </row>
    <row r="36" spans="1:16" ht="15.75" x14ac:dyDescent="0.25">
      <c r="A36" s="83" t="s">
        <v>54</v>
      </c>
      <c r="B36" s="83"/>
      <c r="C36" s="83"/>
      <c r="D36" s="83"/>
      <c r="E36" s="83"/>
      <c r="F36" s="83"/>
      <c r="G36" s="83"/>
      <c r="H36" s="83"/>
      <c r="I36" s="83"/>
      <c r="J36" s="83"/>
      <c r="K36" s="83"/>
      <c r="L36" s="83"/>
      <c r="M36" s="83"/>
      <c r="N36" s="83"/>
      <c r="O36" s="83"/>
      <c r="P36" s="83"/>
    </row>
    <row r="37" spans="1:16" ht="15.75" x14ac:dyDescent="0.25">
      <c r="A37" s="83" t="s">
        <v>9</v>
      </c>
      <c r="B37" s="83"/>
      <c r="C37" s="83"/>
      <c r="D37" s="83"/>
      <c r="E37" s="83"/>
      <c r="F37" s="83"/>
      <c r="G37" s="83"/>
      <c r="H37" s="83"/>
      <c r="I37" s="83"/>
      <c r="J37" s="83"/>
      <c r="K37" s="83"/>
      <c r="L37" s="83"/>
      <c r="M37" s="83"/>
      <c r="N37" s="83"/>
      <c r="O37" s="83"/>
      <c r="P37" s="83"/>
    </row>
    <row r="38" spans="1:16" ht="15.75" x14ac:dyDescent="0.25">
      <c r="A38" s="16"/>
      <c r="B38" s="16"/>
      <c r="C38" s="16"/>
      <c r="D38" s="16"/>
      <c r="E38" s="16"/>
      <c r="F38" s="16"/>
      <c r="G38" s="16"/>
      <c r="H38" s="16"/>
      <c r="I38" s="16"/>
      <c r="J38" s="16"/>
      <c r="K38" s="16"/>
      <c r="L38" s="16"/>
      <c r="M38" s="78"/>
      <c r="N38" s="78"/>
      <c r="O38" s="78"/>
      <c r="P38" s="78"/>
    </row>
    <row r="39" spans="1:16" ht="15.75" x14ac:dyDescent="0.25">
      <c r="A39" s="93" t="s">
        <v>0</v>
      </c>
      <c r="B39" s="93"/>
      <c r="C39" s="93"/>
      <c r="D39" s="93"/>
      <c r="E39" s="93"/>
      <c r="F39" s="93"/>
      <c r="G39" s="93"/>
      <c r="H39" s="93"/>
      <c r="I39" s="93"/>
      <c r="J39" s="93"/>
      <c r="K39" s="93"/>
      <c r="L39" s="93"/>
      <c r="M39" s="93"/>
      <c r="N39" s="93"/>
      <c r="O39" s="93"/>
      <c r="P39" s="93"/>
    </row>
    <row r="40" spans="1:16" x14ac:dyDescent="0.25">
      <c r="A40" s="94" t="s">
        <v>7</v>
      </c>
      <c r="B40" s="94"/>
      <c r="C40" s="94"/>
      <c r="D40" s="94"/>
      <c r="E40" s="94"/>
      <c r="F40" s="94"/>
      <c r="G40" s="94"/>
      <c r="H40" s="94"/>
      <c r="I40" s="94"/>
      <c r="J40" s="94"/>
      <c r="K40" s="94"/>
      <c r="L40" s="94"/>
      <c r="M40" s="94"/>
      <c r="N40" s="94"/>
      <c r="O40" s="94"/>
      <c r="P40" s="94"/>
    </row>
    <row r="41" spans="1:16" ht="15.75" x14ac:dyDescent="0.25">
      <c r="A41" s="79"/>
      <c r="B41" s="79"/>
      <c r="C41" s="79"/>
      <c r="D41" s="79"/>
      <c r="E41" s="79"/>
      <c r="F41" s="79"/>
      <c r="G41" s="79"/>
      <c r="H41" s="78"/>
      <c r="I41" s="78"/>
      <c r="J41" s="78"/>
      <c r="K41" s="78"/>
      <c r="L41" s="78"/>
      <c r="M41" s="78"/>
      <c r="N41" s="78"/>
      <c r="O41" s="78"/>
      <c r="P41" s="78"/>
    </row>
    <row r="42" spans="1:16" ht="15.75" x14ac:dyDescent="0.25">
      <c r="A42" s="86" t="s">
        <v>10</v>
      </c>
      <c r="B42" s="86"/>
      <c r="C42" s="86"/>
      <c r="D42" s="86"/>
      <c r="E42" s="86"/>
      <c r="F42" s="86"/>
      <c r="G42" s="86"/>
      <c r="H42" s="86"/>
      <c r="I42" s="86"/>
      <c r="J42" s="86"/>
      <c r="K42" s="86"/>
      <c r="L42" s="86"/>
      <c r="M42" s="86"/>
      <c r="N42" s="86"/>
      <c r="O42" s="86"/>
      <c r="P42" s="86"/>
    </row>
    <row r="43" spans="1:16" x14ac:dyDescent="0.25">
      <c r="A43" s="18"/>
      <c r="B43" s="18"/>
      <c r="C43" s="18"/>
    </row>
    <row r="44" spans="1:16" ht="15.75" x14ac:dyDescent="0.25">
      <c r="A44" s="17" t="s">
        <v>57</v>
      </c>
      <c r="B44" s="6"/>
      <c r="C44" s="6"/>
      <c r="D44" s="6"/>
      <c r="E44" s="6"/>
      <c r="F44" s="6"/>
      <c r="G44" s="6"/>
    </row>
    <row r="45" spans="1:16" ht="16.5" thickBot="1" x14ac:dyDescent="0.3">
      <c r="A45" s="11"/>
      <c r="D45" s="11"/>
      <c r="E45" s="11"/>
      <c r="F45" s="11"/>
      <c r="G45" s="11"/>
      <c r="H45" s="11"/>
      <c r="I45" s="11"/>
      <c r="J45" s="11"/>
      <c r="K45" s="11"/>
      <c r="L45" s="11"/>
      <c r="M45" s="11"/>
      <c r="N45" s="11"/>
    </row>
    <row r="46" spans="1:16" ht="16.5" thickBot="1" x14ac:dyDescent="0.3">
      <c r="A46" s="12"/>
      <c r="B46" s="12"/>
      <c r="C46" s="89" t="s">
        <v>23</v>
      </c>
      <c r="D46" s="90"/>
      <c r="E46" s="91"/>
      <c r="F46" s="89" t="s">
        <v>24</v>
      </c>
      <c r="G46" s="90"/>
      <c r="H46" s="91"/>
      <c r="I46" s="89" t="s">
        <v>25</v>
      </c>
      <c r="J46" s="90"/>
      <c r="K46" s="91"/>
      <c r="L46" s="89" t="s">
        <v>26</v>
      </c>
      <c r="M46" s="90"/>
      <c r="N46" s="91"/>
    </row>
    <row r="47" spans="1:16" s="55" customFormat="1" ht="78.75" x14ac:dyDescent="0.25">
      <c r="A47" s="27"/>
      <c r="B47" s="32" t="s">
        <v>37</v>
      </c>
      <c r="C47" s="35" t="s">
        <v>32</v>
      </c>
      <c r="D47" s="30" t="s">
        <v>14</v>
      </c>
      <c r="E47" s="36" t="s">
        <v>15</v>
      </c>
      <c r="F47" s="43" t="s">
        <v>32</v>
      </c>
      <c r="G47" s="31" t="s">
        <v>14</v>
      </c>
      <c r="H47" s="44" t="s">
        <v>15</v>
      </c>
      <c r="I47" s="43" t="s">
        <v>32</v>
      </c>
      <c r="J47" s="31" t="s">
        <v>14</v>
      </c>
      <c r="K47" s="44" t="s">
        <v>15</v>
      </c>
      <c r="L47" s="43" t="s">
        <v>32</v>
      </c>
      <c r="M47" s="31" t="s">
        <v>14</v>
      </c>
      <c r="N47" s="44" t="s">
        <v>15</v>
      </c>
      <c r="O47" s="51" t="s">
        <v>16</v>
      </c>
      <c r="P47" s="52" t="s">
        <v>17</v>
      </c>
    </row>
    <row r="48" spans="1:16" ht="15.75" x14ac:dyDescent="0.25">
      <c r="A48" s="28" t="s">
        <v>18</v>
      </c>
      <c r="B48" s="33">
        <v>1.25</v>
      </c>
      <c r="C48" s="37"/>
      <c r="D48" s="27">
        <v>250</v>
      </c>
      <c r="E48" s="38">
        <f>D48*$B$48</f>
        <v>312.5</v>
      </c>
      <c r="F48" s="45"/>
      <c r="G48" s="29">
        <v>248</v>
      </c>
      <c r="H48" s="46">
        <f t="shared" ref="H48:H51" si="4">G48*$B$48</f>
        <v>310</v>
      </c>
      <c r="I48" s="45"/>
      <c r="J48" s="29">
        <v>1</v>
      </c>
      <c r="K48" s="46">
        <f t="shared" ref="K48:K51" si="5">J48*$B$48</f>
        <v>1.25</v>
      </c>
      <c r="L48" s="45"/>
      <c r="M48" s="29">
        <v>1</v>
      </c>
      <c r="N48" s="46">
        <f t="shared" ref="N48:N51" si="6">M48*$B$48</f>
        <v>1.25</v>
      </c>
      <c r="O48" s="39">
        <f t="shared" ref="O48:P51" si="7">D48+G48+J48+M48</f>
        <v>500</v>
      </c>
      <c r="P48" s="53">
        <f t="shared" si="7"/>
        <v>625</v>
      </c>
    </row>
    <row r="49" spans="1:16" ht="15.75" x14ac:dyDescent="0.25">
      <c r="A49" s="28" t="s">
        <v>19</v>
      </c>
      <c r="B49" s="33">
        <v>1.25</v>
      </c>
      <c r="C49" s="37"/>
      <c r="D49" s="27">
        <v>300</v>
      </c>
      <c r="E49" s="38">
        <f t="shared" ref="E49:E50" si="8">D49*$B$48</f>
        <v>375</v>
      </c>
      <c r="F49" s="45"/>
      <c r="G49" s="29">
        <v>305</v>
      </c>
      <c r="H49" s="46">
        <f t="shared" si="4"/>
        <v>381.25</v>
      </c>
      <c r="I49" s="45"/>
      <c r="J49" s="29">
        <v>1</v>
      </c>
      <c r="K49" s="46">
        <f t="shared" si="5"/>
        <v>1.25</v>
      </c>
      <c r="L49" s="45"/>
      <c r="M49" s="29">
        <v>1</v>
      </c>
      <c r="N49" s="46">
        <f t="shared" si="6"/>
        <v>1.25</v>
      </c>
      <c r="O49" s="39">
        <f t="shared" si="7"/>
        <v>607</v>
      </c>
      <c r="P49" s="53">
        <f t="shared" si="7"/>
        <v>758.75</v>
      </c>
    </row>
    <row r="50" spans="1:16" ht="15.75" x14ac:dyDescent="0.25">
      <c r="A50" s="28" t="s">
        <v>20</v>
      </c>
      <c r="B50" s="33">
        <v>1.25</v>
      </c>
      <c r="C50" s="37"/>
      <c r="D50" s="27">
        <v>320</v>
      </c>
      <c r="E50" s="38">
        <f t="shared" si="8"/>
        <v>400</v>
      </c>
      <c r="F50" s="45"/>
      <c r="G50" s="29">
        <v>310</v>
      </c>
      <c r="H50" s="46">
        <f t="shared" si="4"/>
        <v>387.5</v>
      </c>
      <c r="I50" s="45"/>
      <c r="J50" s="29">
        <v>1</v>
      </c>
      <c r="K50" s="46">
        <f t="shared" si="5"/>
        <v>1.25</v>
      </c>
      <c r="L50" s="45"/>
      <c r="M50" s="29">
        <v>1</v>
      </c>
      <c r="N50" s="46">
        <f t="shared" si="6"/>
        <v>1.25</v>
      </c>
      <c r="O50" s="39">
        <f t="shared" si="7"/>
        <v>632</v>
      </c>
      <c r="P50" s="53">
        <f t="shared" si="7"/>
        <v>790</v>
      </c>
    </row>
    <row r="51" spans="1:16" ht="15.75" x14ac:dyDescent="0.25">
      <c r="A51" s="28" t="s">
        <v>21</v>
      </c>
      <c r="B51" s="33">
        <v>1.25</v>
      </c>
      <c r="C51" s="37"/>
      <c r="D51" s="27">
        <v>280</v>
      </c>
      <c r="E51" s="38">
        <f>D51*$B$48</f>
        <v>350</v>
      </c>
      <c r="F51" s="45"/>
      <c r="G51" s="29">
        <v>260</v>
      </c>
      <c r="H51" s="46">
        <f t="shared" si="4"/>
        <v>325</v>
      </c>
      <c r="I51" s="45"/>
      <c r="J51" s="29">
        <v>1</v>
      </c>
      <c r="K51" s="46">
        <f t="shared" si="5"/>
        <v>1.25</v>
      </c>
      <c r="L51" s="45"/>
      <c r="M51" s="29">
        <v>1</v>
      </c>
      <c r="N51" s="46">
        <f t="shared" si="6"/>
        <v>1.25</v>
      </c>
      <c r="O51" s="39">
        <f t="shared" si="7"/>
        <v>542</v>
      </c>
      <c r="P51" s="53">
        <f t="shared" si="7"/>
        <v>677.5</v>
      </c>
    </row>
    <row r="52" spans="1:16" ht="15.75" x14ac:dyDescent="0.25">
      <c r="A52" s="28"/>
      <c r="B52" s="34"/>
      <c r="C52" s="39"/>
      <c r="D52" s="27"/>
      <c r="E52" s="38"/>
      <c r="F52" s="47"/>
      <c r="G52" s="27"/>
      <c r="H52" s="38"/>
      <c r="I52" s="47"/>
      <c r="J52" s="27"/>
      <c r="K52" s="50"/>
      <c r="L52" s="49"/>
      <c r="M52" s="27"/>
      <c r="N52" s="50"/>
      <c r="O52" s="54"/>
      <c r="P52" s="53"/>
    </row>
    <row r="53" spans="1:16" s="20" customFormat="1" ht="16.5" thickBot="1" x14ac:dyDescent="0.3">
      <c r="A53" s="28" t="s">
        <v>22</v>
      </c>
      <c r="B53" s="34"/>
      <c r="C53" s="40"/>
      <c r="D53" s="41">
        <f>SUM(D48:D52)</f>
        <v>1150</v>
      </c>
      <c r="E53" s="42">
        <f t="shared" ref="E53" si="9">SUM(E48:E52)</f>
        <v>1437.5</v>
      </c>
      <c r="F53" s="48"/>
      <c r="G53" s="41">
        <f>SUM(G48:G52)</f>
        <v>1123</v>
      </c>
      <c r="H53" s="42">
        <f t="shared" ref="H53" si="10">SUM(H48:H52)</f>
        <v>1403.75</v>
      </c>
      <c r="I53" s="48"/>
      <c r="J53" s="41">
        <f t="shared" ref="J53:K53" si="11">SUM(J48:J52)</f>
        <v>4</v>
      </c>
      <c r="K53" s="42">
        <f t="shared" si="11"/>
        <v>5</v>
      </c>
      <c r="L53" s="48"/>
      <c r="M53" s="41">
        <f t="shared" ref="M53:N53" si="12">SUM(M48:M52)</f>
        <v>4</v>
      </c>
      <c r="N53" s="42">
        <f t="shared" si="12"/>
        <v>5</v>
      </c>
      <c r="O53" s="40">
        <f>SUM(O48:O52)</f>
        <v>2281</v>
      </c>
      <c r="P53" s="42">
        <f>SUM(P48:P52)</f>
        <v>2851.25</v>
      </c>
    </row>
    <row r="54" spans="1:16" ht="15.75" x14ac:dyDescent="0.25">
      <c r="A54" s="11"/>
      <c r="B54" s="11"/>
      <c r="C54" s="11"/>
      <c r="D54" s="11"/>
      <c r="E54" s="11"/>
      <c r="F54" s="11"/>
      <c r="G54" s="11"/>
      <c r="H54" s="11"/>
      <c r="I54" s="11"/>
      <c r="J54" s="11"/>
      <c r="K54" s="11"/>
      <c r="L54" s="11"/>
      <c r="M54" s="11"/>
      <c r="N54" s="11"/>
    </row>
    <row r="55" spans="1:16" ht="45" x14ac:dyDescent="0.25">
      <c r="A55" s="74" t="s">
        <v>41</v>
      </c>
      <c r="B55" s="75">
        <f>P53</f>
        <v>2851.25</v>
      </c>
      <c r="C55" s="11"/>
      <c r="D55" s="11"/>
      <c r="E55" s="11"/>
      <c r="F55" s="11"/>
      <c r="G55" s="11"/>
      <c r="H55" s="11"/>
      <c r="I55" s="11"/>
      <c r="J55" s="11"/>
      <c r="K55" s="11"/>
      <c r="L55" s="11"/>
      <c r="M55" s="11"/>
      <c r="N55" s="11"/>
    </row>
    <row r="56" spans="1:16" ht="45" x14ac:dyDescent="0.25">
      <c r="A56" s="21" t="s">
        <v>33</v>
      </c>
      <c r="B56" s="24"/>
      <c r="C56" s="3"/>
    </row>
    <row r="57" spans="1:16" x14ac:dyDescent="0.25">
      <c r="A57" s="5" t="s">
        <v>1</v>
      </c>
      <c r="B57" s="24"/>
      <c r="C57" s="3"/>
    </row>
    <row r="58" spans="1:16" ht="30" x14ac:dyDescent="0.25">
      <c r="A58" s="25" t="s">
        <v>6</v>
      </c>
      <c r="B58" s="26">
        <f>(B56+B57-B55)</f>
        <v>-2851.25</v>
      </c>
      <c r="C58" s="23"/>
    </row>
    <row r="60" spans="1:16" x14ac:dyDescent="0.25">
      <c r="A60" s="18" t="s">
        <v>56</v>
      </c>
      <c r="B60" s="18"/>
      <c r="C60" s="18"/>
      <c r="E60" s="80"/>
      <c r="F60" s="80"/>
      <c r="G60" s="80"/>
      <c r="H60" s="80"/>
    </row>
  </sheetData>
  <mergeCells count="24">
    <mergeCell ref="A9:P9"/>
    <mergeCell ref="A11:P11"/>
    <mergeCell ref="A4:G4"/>
    <mergeCell ref="A2:P2"/>
    <mergeCell ref="A3:P3"/>
    <mergeCell ref="A5:P5"/>
    <mergeCell ref="A6:P6"/>
    <mergeCell ref="A8:P8"/>
    <mergeCell ref="C46:E46"/>
    <mergeCell ref="F46:H46"/>
    <mergeCell ref="I46:K46"/>
    <mergeCell ref="L46:N46"/>
    <mergeCell ref="A33:P33"/>
    <mergeCell ref="A34:P34"/>
    <mergeCell ref="A42:P42"/>
    <mergeCell ref="A36:P36"/>
    <mergeCell ref="A37:P37"/>
    <mergeCell ref="A39:P39"/>
    <mergeCell ref="A40:P40"/>
    <mergeCell ref="C14:E14"/>
    <mergeCell ref="F14:H14"/>
    <mergeCell ref="I14:K14"/>
    <mergeCell ref="L14:N14"/>
    <mergeCell ref="A35:G35"/>
  </mergeCells>
  <pageMargins left="0.70866141732283472" right="0.70866141732283472" top="0.74803149606299213" bottom="0.74803149606299213" header="0.31496062992125984" footer="0.31496062992125984"/>
  <pageSetup paperSize="9" scale="40" fitToHeight="2" orientation="landscape" r:id="rId1"/>
  <rowBreaks count="1" manualBreakCount="1">
    <brk id="30" max="1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71"/>
  <sheetViews>
    <sheetView view="pageBreakPreview" topLeftCell="B13" zoomScale="130" zoomScaleNormal="100" zoomScaleSheetLayoutView="130" workbookViewId="0">
      <selection activeCell="C20" sqref="C20"/>
    </sheetView>
  </sheetViews>
  <sheetFormatPr defaultRowHeight="15" x14ac:dyDescent="0.25"/>
  <cols>
    <col min="1" max="1" width="27.85546875" customWidth="1"/>
    <col min="2" max="4" width="18.5703125" customWidth="1"/>
  </cols>
  <sheetData>
    <row r="1" spans="1:4" ht="15.75" x14ac:dyDescent="0.25">
      <c r="A1" s="86" t="s">
        <v>12</v>
      </c>
      <c r="B1" s="86"/>
      <c r="C1" s="86"/>
      <c r="D1" s="86"/>
    </row>
    <row r="2" spans="1:4" ht="15.75" x14ac:dyDescent="0.25">
      <c r="A2" s="8"/>
      <c r="B2" s="8"/>
      <c r="C2" s="8"/>
      <c r="D2" s="8"/>
    </row>
    <row r="3" spans="1:4" ht="15.75" x14ac:dyDescent="0.25">
      <c r="A3" s="8"/>
      <c r="B3" s="8"/>
      <c r="C3" s="8"/>
      <c r="D3" s="8"/>
    </row>
    <row r="4" spans="1:4" ht="15.75" x14ac:dyDescent="0.25">
      <c r="A4" s="86" t="s">
        <v>54</v>
      </c>
      <c r="B4" s="86"/>
      <c r="C4" s="86"/>
      <c r="D4" s="86"/>
    </row>
    <row r="5" spans="1:4" ht="15.75" x14ac:dyDescent="0.25">
      <c r="A5" s="86" t="s">
        <v>9</v>
      </c>
      <c r="B5" s="86"/>
      <c r="C5" s="86"/>
      <c r="D5" s="86"/>
    </row>
    <row r="6" spans="1:4" x14ac:dyDescent="0.25">
      <c r="A6" s="4"/>
      <c r="B6" s="4"/>
      <c r="C6" s="4"/>
      <c r="D6" s="4"/>
    </row>
    <row r="7" spans="1:4" x14ac:dyDescent="0.25">
      <c r="A7" s="1"/>
    </row>
    <row r="8" spans="1:4" ht="15.75" x14ac:dyDescent="0.25">
      <c r="A8" s="86" t="s">
        <v>3</v>
      </c>
      <c r="B8" s="86"/>
      <c r="C8" s="86"/>
      <c r="D8" s="86"/>
    </row>
    <row r="9" spans="1:4" ht="76.5" customHeight="1" x14ac:dyDescent="0.25">
      <c r="A9" s="88" t="s">
        <v>50</v>
      </c>
      <c r="B9" s="88"/>
      <c r="C9" s="88"/>
      <c r="D9" s="88"/>
    </row>
    <row r="10" spans="1:4" ht="47.25" customHeight="1" x14ac:dyDescent="0.25">
      <c r="A10" s="88" t="s">
        <v>8</v>
      </c>
      <c r="B10" s="88"/>
      <c r="C10" s="88"/>
      <c r="D10" s="88"/>
    </row>
    <row r="11" spans="1:4" ht="47.25" customHeight="1" x14ac:dyDescent="0.25">
      <c r="A11" s="7"/>
      <c r="B11" s="7"/>
      <c r="C11" s="7"/>
      <c r="D11" s="7"/>
    </row>
    <row r="12" spans="1:4" ht="15.75" x14ac:dyDescent="0.25">
      <c r="A12" s="7" t="s">
        <v>4</v>
      </c>
      <c r="C12" s="11"/>
      <c r="D12" s="11" t="s">
        <v>5</v>
      </c>
    </row>
    <row r="13" spans="1:4" ht="15" customHeight="1" x14ac:dyDescent="0.25">
      <c r="A13" s="84" t="s">
        <v>55</v>
      </c>
      <c r="B13" s="84"/>
      <c r="C13" s="84"/>
      <c r="D13" s="84"/>
    </row>
    <row r="16" spans="1:4" x14ac:dyDescent="0.25">
      <c r="A16" s="7"/>
    </row>
    <row r="28" spans="1:4" s="10" customFormat="1" ht="37.5" customHeight="1" x14ac:dyDescent="0.25">
      <c r="A28" s="85" t="s">
        <v>51</v>
      </c>
      <c r="B28" s="85"/>
      <c r="C28" s="85"/>
      <c r="D28" s="85"/>
    </row>
    <row r="41" spans="1:4" x14ac:dyDescent="0.25">
      <c r="A41" s="57"/>
      <c r="B41" s="57"/>
      <c r="C41" s="57"/>
      <c r="D41" s="57"/>
    </row>
    <row r="42" spans="1:4" ht="15.75" x14ac:dyDescent="0.25">
      <c r="A42" s="65"/>
      <c r="B42" s="66"/>
      <c r="C42" s="66"/>
      <c r="D42" s="66"/>
    </row>
    <row r="43" spans="1:4" x14ac:dyDescent="0.25">
      <c r="A43" s="57"/>
      <c r="B43" s="57"/>
      <c r="C43" s="57"/>
      <c r="D43" s="57"/>
    </row>
    <row r="44" spans="1:4" x14ac:dyDescent="0.25">
      <c r="A44" s="57"/>
      <c r="B44" s="57"/>
      <c r="C44" s="57"/>
      <c r="D44" s="57"/>
    </row>
    <row r="45" spans="1:4" ht="15.75" x14ac:dyDescent="0.25">
      <c r="A45" s="65"/>
      <c r="B45" s="66"/>
      <c r="C45" s="66"/>
      <c r="D45" s="66"/>
    </row>
    <row r="46" spans="1:4" ht="15.75" x14ac:dyDescent="0.25">
      <c r="A46" s="65"/>
      <c r="B46" s="66"/>
      <c r="C46" s="66"/>
      <c r="D46" s="66"/>
    </row>
    <row r="47" spans="1:4" ht="15.75" x14ac:dyDescent="0.25">
      <c r="A47" s="67"/>
      <c r="B47" s="66"/>
      <c r="C47" s="66"/>
      <c r="D47" s="66"/>
    </row>
    <row r="48" spans="1:4" x14ac:dyDescent="0.25">
      <c r="A48" s="68"/>
      <c r="B48" s="66"/>
      <c r="C48" s="66"/>
      <c r="D48" s="66"/>
    </row>
    <row r="49" spans="1:4" x14ac:dyDescent="0.25">
      <c r="A49" s="69"/>
      <c r="B49" s="70"/>
      <c r="C49" s="70"/>
      <c r="D49" s="70"/>
    </row>
    <row r="50" spans="1:4" ht="15.75" x14ac:dyDescent="0.25">
      <c r="A50" s="67"/>
      <c r="B50" s="66"/>
      <c r="C50" s="66"/>
      <c r="D50" s="66"/>
    </row>
    <row r="51" spans="1:4" x14ac:dyDescent="0.25">
      <c r="A51" s="57"/>
      <c r="B51" s="57"/>
      <c r="C51" s="57"/>
      <c r="D51" s="57"/>
    </row>
    <row r="52" spans="1:4" ht="15.75" x14ac:dyDescent="0.25">
      <c r="A52" s="65"/>
      <c r="B52" s="66"/>
      <c r="C52" s="66"/>
      <c r="D52" s="66"/>
    </row>
    <row r="53" spans="1:4" ht="21.75" customHeight="1" x14ac:dyDescent="0.25">
      <c r="A53" s="71"/>
      <c r="B53" s="57"/>
      <c r="C53" s="57"/>
      <c r="D53" s="57"/>
    </row>
    <row r="54" spans="1:4" x14ac:dyDescent="0.25">
      <c r="A54" s="59"/>
      <c r="B54" s="56"/>
      <c r="C54" s="56"/>
      <c r="D54" s="56"/>
    </row>
    <row r="55" spans="1:4" x14ac:dyDescent="0.25">
      <c r="A55" s="61"/>
      <c r="B55" s="56"/>
      <c r="C55" s="56"/>
      <c r="D55" s="56"/>
    </row>
    <row r="56" spans="1:4" x14ac:dyDescent="0.25">
      <c r="A56" s="61"/>
      <c r="B56" s="56"/>
      <c r="C56" s="56"/>
      <c r="D56" s="56"/>
    </row>
    <row r="57" spans="1:4" x14ac:dyDescent="0.25">
      <c r="A57" s="61"/>
      <c r="B57" s="56"/>
      <c r="C57" s="56"/>
      <c r="D57" s="56"/>
    </row>
    <row r="58" spans="1:4" x14ac:dyDescent="0.25">
      <c r="A58" s="61"/>
      <c r="B58" s="56"/>
      <c r="C58" s="56"/>
      <c r="D58" s="56"/>
    </row>
    <row r="59" spans="1:4" x14ac:dyDescent="0.25">
      <c r="A59" s="61"/>
      <c r="B59" s="56"/>
      <c r="C59" s="56"/>
      <c r="D59" s="56"/>
    </row>
    <row r="60" spans="1:4" x14ac:dyDescent="0.25">
      <c r="A60" s="61"/>
      <c r="B60" s="56"/>
      <c r="C60" s="56"/>
      <c r="D60" s="56"/>
    </row>
    <row r="61" spans="1:4" x14ac:dyDescent="0.25">
      <c r="A61" s="61"/>
      <c r="B61" s="56"/>
      <c r="C61" s="56"/>
      <c r="D61" s="56"/>
    </row>
    <row r="62" spans="1:4" x14ac:dyDescent="0.25">
      <c r="A62" s="61"/>
      <c r="B62" s="56"/>
      <c r="C62" s="56"/>
      <c r="D62" s="56"/>
    </row>
    <row r="63" spans="1:4" x14ac:dyDescent="0.25">
      <c r="A63" s="61"/>
      <c r="B63" s="56"/>
      <c r="C63" s="56"/>
      <c r="D63" s="56"/>
    </row>
    <row r="64" spans="1:4" x14ac:dyDescent="0.25">
      <c r="A64" s="61"/>
      <c r="B64" s="56"/>
      <c r="C64" s="56"/>
      <c r="D64" s="56"/>
    </row>
    <row r="65" spans="1:4" ht="17.25" x14ac:dyDescent="0.25">
      <c r="A65" s="14"/>
      <c r="B65" s="62"/>
      <c r="C65" s="62"/>
      <c r="D65" s="62"/>
    </row>
    <row r="66" spans="1:4" x14ac:dyDescent="0.25">
      <c r="A66" s="72"/>
      <c r="B66" s="73"/>
      <c r="C66" s="56"/>
      <c r="D66" s="56"/>
    </row>
    <row r="67" spans="1:4" x14ac:dyDescent="0.25">
      <c r="A67" s="14"/>
      <c r="B67" s="64"/>
      <c r="C67" s="64"/>
      <c r="D67" s="64"/>
    </row>
    <row r="68" spans="1:4" x14ac:dyDescent="0.25">
      <c r="A68" s="14"/>
      <c r="B68" s="64"/>
      <c r="C68" s="57"/>
      <c r="D68" s="57"/>
    </row>
    <row r="69" spans="1:4" ht="17.25" x14ac:dyDescent="0.25">
      <c r="A69" s="14"/>
      <c r="B69" s="15"/>
      <c r="C69" s="57"/>
      <c r="D69" s="57"/>
    </row>
    <row r="70" spans="1:4" x14ac:dyDescent="0.25">
      <c r="A70" s="57"/>
      <c r="B70" s="57"/>
      <c r="C70" s="57"/>
      <c r="D70" s="57"/>
    </row>
    <row r="71" spans="1:4" x14ac:dyDescent="0.25">
      <c r="A71" s="57"/>
      <c r="B71" s="57"/>
      <c r="C71" s="57"/>
      <c r="D71" s="57"/>
    </row>
  </sheetData>
  <mergeCells count="8">
    <mergeCell ref="A10:D10"/>
    <mergeCell ref="A13:D13"/>
    <mergeCell ref="A28:D28"/>
    <mergeCell ref="A1:D1"/>
    <mergeCell ref="A4:D4"/>
    <mergeCell ref="A5:D5"/>
    <mergeCell ref="A8:D8"/>
    <mergeCell ref="A9:D9"/>
  </mergeCells>
  <pageMargins left="0.7" right="0.7" top="0.75" bottom="0.75" header="0.3" footer="0.3"/>
  <pageSetup paperSize="9" orientation="portrait" r:id="rId1"/>
  <headerFooter>
    <oddFooter xml:space="preserve">&amp;C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O66"/>
  <sheetViews>
    <sheetView view="pageBreakPreview" topLeftCell="A40" zoomScale="85" zoomScaleNormal="100" zoomScaleSheetLayoutView="85" zoomScalePageLayoutView="60" workbookViewId="0">
      <selection activeCell="B60" sqref="B60"/>
    </sheetView>
  </sheetViews>
  <sheetFormatPr defaultRowHeight="15" x14ac:dyDescent="0.25"/>
  <cols>
    <col min="1" max="1" width="30.85546875" customWidth="1"/>
    <col min="2" max="2" width="25.7109375" customWidth="1"/>
    <col min="3" max="3" width="16.7109375" customWidth="1"/>
    <col min="4" max="4" width="19.5703125" customWidth="1"/>
    <col min="5" max="5" width="19.7109375" customWidth="1"/>
    <col min="6" max="6" width="15" customWidth="1"/>
    <col min="7" max="7" width="21.42578125" customWidth="1"/>
    <col min="8" max="8" width="17.85546875" customWidth="1"/>
    <col min="9" max="9" width="16.5703125" customWidth="1"/>
    <col min="10" max="10" width="22.28515625" customWidth="1"/>
    <col min="11" max="11" width="19.28515625" customWidth="1"/>
    <col min="12" max="12" width="18.140625" customWidth="1"/>
    <col min="13" max="13" width="17" customWidth="1"/>
  </cols>
  <sheetData>
    <row r="1" spans="1:15" ht="17.25" x14ac:dyDescent="0.25">
      <c r="A1" s="14"/>
      <c r="B1" s="14"/>
      <c r="C1" s="14"/>
      <c r="D1" s="15"/>
      <c r="E1" s="57"/>
      <c r="F1" s="57"/>
      <c r="G1" s="57"/>
      <c r="H1" s="57"/>
      <c r="I1" s="57"/>
      <c r="J1" s="57"/>
      <c r="K1" s="57"/>
      <c r="L1" s="78"/>
      <c r="M1" s="78"/>
    </row>
    <row r="2" spans="1:15" ht="15.75" x14ac:dyDescent="0.25">
      <c r="A2" s="83" t="s">
        <v>46</v>
      </c>
      <c r="B2" s="83"/>
      <c r="C2" s="83"/>
      <c r="D2" s="83"/>
      <c r="E2" s="83"/>
      <c r="F2" s="83"/>
      <c r="G2" s="83"/>
      <c r="H2" s="83"/>
      <c r="I2" s="83"/>
      <c r="J2" s="83"/>
      <c r="K2" s="83"/>
      <c r="L2" s="83"/>
      <c r="M2" s="83"/>
    </row>
    <row r="3" spans="1:15" x14ac:dyDescent="0.25">
      <c r="A3" s="92"/>
      <c r="B3" s="92"/>
      <c r="C3" s="92"/>
      <c r="D3" s="92"/>
      <c r="E3" s="92"/>
      <c r="F3" s="92"/>
      <c r="G3" s="92"/>
      <c r="H3" s="92"/>
      <c r="I3" s="92"/>
      <c r="J3" s="92"/>
      <c r="K3" s="92"/>
      <c r="L3" s="92"/>
      <c r="M3" s="92"/>
    </row>
    <row r="4" spans="1:15" ht="15.75" x14ac:dyDescent="0.25">
      <c r="A4" s="83"/>
      <c r="B4" s="83"/>
      <c r="C4" s="83"/>
      <c r="D4" s="83"/>
      <c r="E4" s="83"/>
      <c r="F4" s="83"/>
      <c r="G4" s="83"/>
      <c r="H4" s="57"/>
      <c r="I4" s="57"/>
      <c r="J4" s="57"/>
      <c r="K4" s="57"/>
      <c r="L4" s="78"/>
      <c r="M4" s="78"/>
    </row>
    <row r="5" spans="1:15" ht="15.75" x14ac:dyDescent="0.25">
      <c r="A5" s="83" t="s">
        <v>54</v>
      </c>
      <c r="B5" s="83"/>
      <c r="C5" s="83"/>
      <c r="D5" s="83"/>
      <c r="E5" s="83"/>
      <c r="F5" s="83"/>
      <c r="G5" s="83"/>
      <c r="H5" s="83"/>
      <c r="I5" s="83"/>
      <c r="J5" s="83"/>
      <c r="K5" s="83"/>
      <c r="L5" s="83"/>
      <c r="M5" s="83"/>
    </row>
    <row r="6" spans="1:15" ht="15.75" x14ac:dyDescent="0.25">
      <c r="A6" s="83" t="s">
        <v>9</v>
      </c>
      <c r="B6" s="83"/>
      <c r="C6" s="83"/>
      <c r="D6" s="83"/>
      <c r="E6" s="83"/>
      <c r="F6" s="83"/>
      <c r="G6" s="83"/>
      <c r="H6" s="83"/>
      <c r="I6" s="83"/>
      <c r="J6" s="83"/>
      <c r="K6" s="83"/>
      <c r="L6" s="83"/>
      <c r="M6" s="83"/>
    </row>
    <row r="7" spans="1:15" ht="15.75" x14ac:dyDescent="0.25">
      <c r="A7" s="16"/>
      <c r="B7" s="16"/>
      <c r="C7" s="16"/>
      <c r="D7" s="16"/>
      <c r="E7" s="16"/>
      <c r="F7" s="16"/>
      <c r="G7" s="16"/>
      <c r="H7" s="16"/>
      <c r="I7" s="16"/>
      <c r="J7" s="16"/>
      <c r="K7" s="16"/>
      <c r="L7" s="78"/>
      <c r="M7" s="78"/>
    </row>
    <row r="8" spans="1:15" ht="15.75" x14ac:dyDescent="0.25">
      <c r="A8" s="93" t="s">
        <v>0</v>
      </c>
      <c r="B8" s="93"/>
      <c r="C8" s="93"/>
      <c r="D8" s="93"/>
      <c r="E8" s="93"/>
      <c r="F8" s="93"/>
      <c r="G8" s="93"/>
      <c r="H8" s="93"/>
      <c r="I8" s="93"/>
      <c r="J8" s="93"/>
      <c r="K8" s="93"/>
      <c r="L8" s="93"/>
      <c r="M8" s="93"/>
    </row>
    <row r="9" spans="1:15" x14ac:dyDescent="0.25">
      <c r="A9" s="94" t="s">
        <v>7</v>
      </c>
      <c r="B9" s="94"/>
      <c r="C9" s="94"/>
      <c r="D9" s="94"/>
      <c r="E9" s="94"/>
      <c r="F9" s="94"/>
      <c r="G9" s="94"/>
      <c r="H9" s="94"/>
      <c r="I9" s="94"/>
      <c r="J9" s="94"/>
      <c r="K9" s="94"/>
      <c r="L9" s="94"/>
      <c r="M9" s="94"/>
    </row>
    <row r="10" spans="1:15" ht="15.75" x14ac:dyDescent="0.25">
      <c r="A10" s="79"/>
      <c r="B10" s="79"/>
      <c r="C10" s="79"/>
      <c r="D10" s="79"/>
      <c r="E10" s="79"/>
      <c r="F10" s="79"/>
      <c r="G10" s="79"/>
      <c r="H10" s="78"/>
      <c r="I10" s="78"/>
      <c r="J10" s="78"/>
      <c r="K10" s="78"/>
      <c r="L10" s="78"/>
      <c r="M10" s="78"/>
    </row>
    <row r="11" spans="1:15" ht="15.75" x14ac:dyDescent="0.25">
      <c r="A11" s="86" t="s">
        <v>36</v>
      </c>
      <c r="B11" s="86"/>
      <c r="C11" s="86"/>
      <c r="D11" s="86"/>
      <c r="E11" s="86"/>
      <c r="F11" s="86"/>
      <c r="G11" s="86"/>
      <c r="H11" s="86"/>
      <c r="I11" s="86"/>
      <c r="J11" s="86"/>
      <c r="K11" s="86"/>
      <c r="L11" s="86"/>
      <c r="M11" s="86"/>
    </row>
    <row r="12" spans="1:15" ht="15.75" x14ac:dyDescent="0.25">
      <c r="A12" s="17" t="s">
        <v>13</v>
      </c>
      <c r="B12" s="6"/>
      <c r="C12" s="6"/>
      <c r="D12" s="6"/>
      <c r="E12" s="6"/>
      <c r="F12" s="6"/>
      <c r="G12" s="6"/>
    </row>
    <row r="13" spans="1:15" ht="16.5" thickBot="1" x14ac:dyDescent="0.3">
      <c r="A13" s="11"/>
      <c r="D13" s="11"/>
      <c r="E13" s="11"/>
      <c r="F13" s="11"/>
      <c r="G13" s="11"/>
      <c r="H13" s="11"/>
      <c r="I13" s="11"/>
      <c r="J13" s="11"/>
      <c r="K13" s="11"/>
    </row>
    <row r="14" spans="1:15" ht="16.5" thickBot="1" x14ac:dyDescent="0.3">
      <c r="A14" s="12"/>
      <c r="B14" s="12"/>
      <c r="C14" s="89" t="s">
        <v>27</v>
      </c>
      <c r="D14" s="90"/>
      <c r="E14" s="91"/>
      <c r="F14" s="89" t="s">
        <v>28</v>
      </c>
      <c r="G14" s="90"/>
      <c r="H14" s="91"/>
      <c r="I14" s="89" t="s">
        <v>29</v>
      </c>
      <c r="J14" s="90"/>
      <c r="K14" s="91"/>
    </row>
    <row r="15" spans="1:15" s="19" customFormat="1" ht="86.25" customHeight="1" x14ac:dyDescent="0.25">
      <c r="A15" s="27"/>
      <c r="B15" s="32" t="s">
        <v>35</v>
      </c>
      <c r="C15" s="35" t="s">
        <v>32</v>
      </c>
      <c r="D15" s="30" t="s">
        <v>14</v>
      </c>
      <c r="E15" s="36" t="s">
        <v>15</v>
      </c>
      <c r="F15" s="43" t="s">
        <v>32</v>
      </c>
      <c r="G15" s="31" t="s">
        <v>14</v>
      </c>
      <c r="H15" s="44" t="s">
        <v>15</v>
      </c>
      <c r="I15" s="43" t="s">
        <v>32</v>
      </c>
      <c r="J15" s="31" t="s">
        <v>14</v>
      </c>
      <c r="K15" s="44" t="s">
        <v>15</v>
      </c>
      <c r="L15" s="51" t="s">
        <v>16</v>
      </c>
      <c r="M15" s="52" t="s">
        <v>34</v>
      </c>
      <c r="O15" s="22"/>
    </row>
    <row r="16" spans="1:15" ht="15.75" x14ac:dyDescent="0.25">
      <c r="A16" s="28" t="s">
        <v>18</v>
      </c>
      <c r="B16" s="33">
        <v>1.05</v>
      </c>
      <c r="C16" s="37"/>
      <c r="D16" s="27">
        <v>200</v>
      </c>
      <c r="E16" s="38">
        <f>D16*$B$16</f>
        <v>210</v>
      </c>
      <c r="F16" s="45"/>
      <c r="G16" s="29">
        <v>248</v>
      </c>
      <c r="H16" s="46">
        <f>G16*$B16</f>
        <v>260.40000000000003</v>
      </c>
      <c r="I16" s="45"/>
      <c r="J16" s="29">
        <v>1</v>
      </c>
      <c r="K16" s="46">
        <f t="shared" ref="K16:K20" si="0">J16*$B$16</f>
        <v>1.05</v>
      </c>
      <c r="L16" s="39">
        <f>D16+G16+J16</f>
        <v>449</v>
      </c>
      <c r="M16" s="53">
        <f>E16+H16+K16</f>
        <v>471.45000000000005</v>
      </c>
    </row>
    <row r="17" spans="1:13" ht="15.75" x14ac:dyDescent="0.25">
      <c r="A17" s="28" t="s">
        <v>19</v>
      </c>
      <c r="B17" s="33">
        <v>1.05</v>
      </c>
      <c r="C17" s="37"/>
      <c r="D17" s="27">
        <v>280</v>
      </c>
      <c r="E17" s="38">
        <f>D17*$B$16</f>
        <v>294</v>
      </c>
      <c r="F17" s="45"/>
      <c r="G17" s="29">
        <v>305</v>
      </c>
      <c r="H17" s="46">
        <f t="shared" ref="H17:H19" si="1">G17*$B17</f>
        <v>320.25</v>
      </c>
      <c r="I17" s="45"/>
      <c r="J17" s="29">
        <v>1</v>
      </c>
      <c r="K17" s="46">
        <f t="shared" si="0"/>
        <v>1.05</v>
      </c>
      <c r="L17" s="39">
        <f t="shared" ref="L17:L19" si="2">D17+G17+J17</f>
        <v>586</v>
      </c>
      <c r="M17" s="53">
        <f t="shared" ref="M17:M19" si="3">E17+H17+K17</f>
        <v>615.29999999999995</v>
      </c>
    </row>
    <row r="18" spans="1:13" ht="15.75" x14ac:dyDescent="0.25">
      <c r="A18" s="28" t="s">
        <v>20</v>
      </c>
      <c r="B18" s="33">
        <v>1.05</v>
      </c>
      <c r="C18" s="37"/>
      <c r="D18" s="27">
        <v>300</v>
      </c>
      <c r="E18" s="38">
        <f>D18*$B$16</f>
        <v>315</v>
      </c>
      <c r="F18" s="45"/>
      <c r="G18" s="29">
        <v>310</v>
      </c>
      <c r="H18" s="46">
        <f t="shared" si="1"/>
        <v>325.5</v>
      </c>
      <c r="I18" s="45"/>
      <c r="J18" s="29">
        <v>1</v>
      </c>
      <c r="K18" s="46">
        <f t="shared" si="0"/>
        <v>1.05</v>
      </c>
      <c r="L18" s="39">
        <f t="shared" si="2"/>
        <v>611</v>
      </c>
      <c r="M18" s="53">
        <f t="shared" si="3"/>
        <v>641.54999999999995</v>
      </c>
    </row>
    <row r="19" spans="1:13" ht="15.75" x14ac:dyDescent="0.25">
      <c r="A19" s="28" t="s">
        <v>21</v>
      </c>
      <c r="B19" s="33">
        <v>1.05</v>
      </c>
      <c r="C19" s="37"/>
      <c r="D19" s="27">
        <v>250</v>
      </c>
      <c r="E19" s="38">
        <f>D19*$B$16</f>
        <v>262.5</v>
      </c>
      <c r="F19" s="45"/>
      <c r="G19" s="29">
        <v>260</v>
      </c>
      <c r="H19" s="46">
        <f t="shared" si="1"/>
        <v>273</v>
      </c>
      <c r="I19" s="45"/>
      <c r="J19" s="29">
        <v>2</v>
      </c>
      <c r="K19" s="46">
        <f t="shared" si="0"/>
        <v>2.1</v>
      </c>
      <c r="L19" s="39">
        <f t="shared" si="2"/>
        <v>512</v>
      </c>
      <c r="M19" s="53">
        <f t="shared" si="3"/>
        <v>537.6</v>
      </c>
    </row>
    <row r="20" spans="1:13" ht="15.75" x14ac:dyDescent="0.25">
      <c r="A20" s="28"/>
      <c r="B20" s="34"/>
      <c r="C20" s="39"/>
      <c r="D20" s="27"/>
      <c r="E20" s="38"/>
      <c r="F20" s="47"/>
      <c r="G20" s="27"/>
      <c r="H20" s="38"/>
      <c r="I20" s="47"/>
      <c r="J20" s="27">
        <v>1</v>
      </c>
      <c r="K20" s="46">
        <f t="shared" si="0"/>
        <v>1.05</v>
      </c>
      <c r="L20" s="54"/>
      <c r="M20" s="53"/>
    </row>
    <row r="21" spans="1:13" s="20" customFormat="1" ht="16.5" thickBot="1" x14ac:dyDescent="0.3">
      <c r="A21" s="28" t="s">
        <v>22</v>
      </c>
      <c r="B21" s="34"/>
      <c r="C21" s="40"/>
      <c r="D21" s="41">
        <f>SUM(D16:D20)</f>
        <v>1030</v>
      </c>
      <c r="E21" s="42">
        <f>SUM(E16:E20)</f>
        <v>1081.5</v>
      </c>
      <c r="F21" s="48"/>
      <c r="G21" s="41">
        <f>SUM(G16:G20)</f>
        <v>1123</v>
      </c>
      <c r="H21" s="42">
        <f>SUM(H16:H20)</f>
        <v>1179.1500000000001</v>
      </c>
      <c r="I21" s="48"/>
      <c r="J21" s="41">
        <f>SUM(J16:J20)</f>
        <v>6</v>
      </c>
      <c r="K21" s="42">
        <f>SUM(K16:K20)</f>
        <v>6.3</v>
      </c>
      <c r="L21" s="40">
        <f>SUM(L16:L20)</f>
        <v>2158</v>
      </c>
      <c r="M21" s="42">
        <f>SUM(M16:M20)</f>
        <v>2265.9</v>
      </c>
    </row>
    <row r="22" spans="1:13" ht="15.75" x14ac:dyDescent="0.25">
      <c r="A22" s="11"/>
      <c r="B22" s="11"/>
      <c r="C22" s="11"/>
      <c r="D22" s="11"/>
      <c r="E22" s="11"/>
      <c r="F22" s="11"/>
      <c r="G22" s="11"/>
      <c r="H22" s="11"/>
      <c r="I22" s="11"/>
      <c r="J22" s="11"/>
      <c r="K22" s="11"/>
    </row>
    <row r="23" spans="1:13" ht="45" x14ac:dyDescent="0.25">
      <c r="A23" s="74" t="s">
        <v>41</v>
      </c>
      <c r="B23" s="75">
        <v>2386.65</v>
      </c>
      <c r="C23" s="11"/>
      <c r="D23" s="11"/>
      <c r="E23" s="11"/>
      <c r="F23" s="11"/>
      <c r="G23" s="11"/>
      <c r="H23" s="11"/>
      <c r="I23" s="11"/>
      <c r="J23" s="11"/>
      <c r="K23" s="11"/>
    </row>
    <row r="24" spans="1:13" ht="45" x14ac:dyDescent="0.25">
      <c r="A24" s="74" t="s">
        <v>42</v>
      </c>
      <c r="B24" s="75">
        <f>M21</f>
        <v>2265.9</v>
      </c>
      <c r="C24" s="11"/>
      <c r="D24" s="11"/>
      <c r="E24" s="11"/>
      <c r="F24" s="11"/>
      <c r="G24" s="11"/>
      <c r="H24" s="11"/>
      <c r="I24" s="11"/>
      <c r="J24" s="11"/>
      <c r="K24" s="11"/>
    </row>
    <row r="25" spans="1:13" ht="17.25" x14ac:dyDescent="0.25">
      <c r="A25" s="74"/>
      <c r="B25" s="26">
        <f>SUM(B23:B24)</f>
        <v>4652.55</v>
      </c>
      <c r="C25" s="11"/>
      <c r="D25" s="11"/>
      <c r="E25" s="11"/>
      <c r="F25" s="11"/>
      <c r="G25" s="11"/>
      <c r="H25" s="11"/>
      <c r="I25" s="11"/>
      <c r="J25" s="11"/>
      <c r="K25" s="11"/>
    </row>
    <row r="26" spans="1:13" ht="45" x14ac:dyDescent="0.25">
      <c r="A26" s="21" t="s">
        <v>33</v>
      </c>
      <c r="B26" s="24"/>
      <c r="C26" s="3"/>
    </row>
    <row r="27" spans="1:13" x14ac:dyDescent="0.25">
      <c r="A27" s="5" t="s">
        <v>1</v>
      </c>
      <c r="B27" s="24"/>
      <c r="C27" s="3"/>
    </row>
    <row r="28" spans="1:13" x14ac:dyDescent="0.25">
      <c r="A28" s="5" t="s">
        <v>2</v>
      </c>
      <c r="B28" s="24"/>
      <c r="C28" s="3"/>
    </row>
    <row r="29" spans="1:13" ht="30" x14ac:dyDescent="0.25">
      <c r="A29" s="25" t="s">
        <v>6</v>
      </c>
      <c r="B29" s="26">
        <f>(B26+B27+B28-B25)</f>
        <v>-4652.55</v>
      </c>
      <c r="C29" s="23"/>
    </row>
    <row r="31" spans="1:13" x14ac:dyDescent="0.25">
      <c r="A31" s="18" t="s">
        <v>56</v>
      </c>
      <c r="B31" s="18"/>
      <c r="C31" s="18"/>
    </row>
    <row r="32" spans="1:13" ht="15.75" customHeight="1" x14ac:dyDescent="0.25">
      <c r="A32" s="18"/>
      <c r="B32" s="18"/>
      <c r="C32" s="18"/>
    </row>
    <row r="33" spans="1:13" x14ac:dyDescent="0.25">
      <c r="A33" s="18"/>
      <c r="B33" s="18"/>
      <c r="C33" s="18"/>
    </row>
    <row r="34" spans="1:13" x14ac:dyDescent="0.25">
      <c r="A34" s="18"/>
      <c r="B34" s="18"/>
      <c r="C34" s="18"/>
    </row>
    <row r="35" spans="1:13" ht="17.25" x14ac:dyDescent="0.25">
      <c r="A35" s="14"/>
      <c r="B35" s="14"/>
      <c r="C35" s="14"/>
      <c r="D35" s="15"/>
      <c r="E35" s="57"/>
      <c r="F35" s="57"/>
      <c r="G35" s="57"/>
      <c r="H35" s="57"/>
      <c r="I35" s="57"/>
      <c r="J35" s="57"/>
      <c r="K35" s="57"/>
      <c r="L35" s="78"/>
      <c r="M35" s="78"/>
    </row>
    <row r="36" spans="1:13" ht="15.75" x14ac:dyDescent="0.25">
      <c r="A36" s="83" t="s">
        <v>46</v>
      </c>
      <c r="B36" s="83"/>
      <c r="C36" s="83"/>
      <c r="D36" s="83"/>
      <c r="E36" s="83"/>
      <c r="F36" s="83"/>
      <c r="G36" s="83"/>
      <c r="H36" s="83"/>
      <c r="I36" s="83"/>
      <c r="J36" s="83"/>
      <c r="K36" s="83"/>
      <c r="L36" s="83"/>
      <c r="M36" s="83"/>
    </row>
    <row r="37" spans="1:13" x14ac:dyDescent="0.25">
      <c r="A37" s="92"/>
      <c r="B37" s="92"/>
      <c r="C37" s="92"/>
      <c r="D37" s="92"/>
      <c r="E37" s="92"/>
      <c r="F37" s="92"/>
      <c r="G37" s="92"/>
      <c r="H37" s="92"/>
      <c r="I37" s="92"/>
      <c r="J37" s="92"/>
      <c r="K37" s="92"/>
      <c r="L37" s="92"/>
      <c r="M37" s="92"/>
    </row>
    <row r="38" spans="1:13" ht="15.75" x14ac:dyDescent="0.25">
      <c r="A38" s="83"/>
      <c r="B38" s="83"/>
      <c r="C38" s="83"/>
      <c r="D38" s="83"/>
      <c r="E38" s="83"/>
      <c r="F38" s="83"/>
      <c r="G38" s="83"/>
      <c r="H38" s="57"/>
      <c r="I38" s="57"/>
      <c r="J38" s="57"/>
      <c r="K38" s="57"/>
      <c r="L38" s="78"/>
      <c r="M38" s="78"/>
    </row>
    <row r="39" spans="1:13" ht="15.75" x14ac:dyDescent="0.25">
      <c r="A39" s="83" t="s">
        <v>54</v>
      </c>
      <c r="B39" s="83"/>
      <c r="C39" s="83"/>
      <c r="D39" s="83"/>
      <c r="E39" s="83"/>
      <c r="F39" s="83"/>
      <c r="G39" s="83"/>
      <c r="H39" s="83"/>
      <c r="I39" s="83"/>
      <c r="J39" s="83"/>
      <c r="K39" s="83"/>
      <c r="L39" s="83"/>
      <c r="M39" s="83"/>
    </row>
    <row r="40" spans="1:13" ht="15.75" x14ac:dyDescent="0.25">
      <c r="A40" s="83" t="s">
        <v>9</v>
      </c>
      <c r="B40" s="83"/>
      <c r="C40" s="83"/>
      <c r="D40" s="83"/>
      <c r="E40" s="83"/>
      <c r="F40" s="83"/>
      <c r="G40" s="83"/>
      <c r="H40" s="83"/>
      <c r="I40" s="83"/>
      <c r="J40" s="83"/>
      <c r="K40" s="83"/>
      <c r="L40" s="83"/>
      <c r="M40" s="83"/>
    </row>
    <row r="41" spans="1:13" ht="15.75" x14ac:dyDescent="0.25">
      <c r="A41" s="16"/>
      <c r="B41" s="16"/>
      <c r="C41" s="16"/>
      <c r="D41" s="16"/>
      <c r="E41" s="16"/>
      <c r="F41" s="16"/>
      <c r="G41" s="16"/>
      <c r="H41" s="16"/>
      <c r="I41" s="16"/>
      <c r="J41" s="16"/>
      <c r="K41" s="16"/>
      <c r="L41" s="78"/>
      <c r="M41" s="78"/>
    </row>
    <row r="42" spans="1:13" ht="15.75" x14ac:dyDescent="0.25">
      <c r="A42" s="93" t="s">
        <v>0</v>
      </c>
      <c r="B42" s="93"/>
      <c r="C42" s="93"/>
      <c r="D42" s="93"/>
      <c r="E42" s="93"/>
      <c r="F42" s="93"/>
      <c r="G42" s="93"/>
      <c r="H42" s="93"/>
      <c r="I42" s="93"/>
      <c r="J42" s="93"/>
      <c r="K42" s="93"/>
      <c r="L42" s="93"/>
      <c r="M42" s="93"/>
    </row>
    <row r="43" spans="1:13" x14ac:dyDescent="0.25">
      <c r="A43" s="94" t="s">
        <v>7</v>
      </c>
      <c r="B43" s="94"/>
      <c r="C43" s="94"/>
      <c r="D43" s="94"/>
      <c r="E43" s="94"/>
      <c r="F43" s="94"/>
      <c r="G43" s="94"/>
      <c r="H43" s="94"/>
      <c r="I43" s="94"/>
      <c r="J43" s="94"/>
      <c r="K43" s="94"/>
      <c r="L43" s="94"/>
      <c r="M43" s="94"/>
    </row>
    <row r="44" spans="1:13" ht="15.75" x14ac:dyDescent="0.25">
      <c r="A44" s="79"/>
      <c r="B44" s="79"/>
      <c r="C44" s="79"/>
      <c r="D44" s="79"/>
      <c r="E44" s="79"/>
      <c r="F44" s="79"/>
      <c r="G44" s="79"/>
      <c r="H44" s="78"/>
      <c r="I44" s="78"/>
      <c r="J44" s="78"/>
      <c r="K44" s="78"/>
      <c r="L44" s="78"/>
      <c r="M44" s="78"/>
    </row>
    <row r="45" spans="1:13" ht="15.75" x14ac:dyDescent="0.25">
      <c r="A45" s="95" t="s">
        <v>36</v>
      </c>
      <c r="B45" s="95"/>
      <c r="C45" s="95"/>
      <c r="D45" s="95"/>
      <c r="E45" s="95"/>
      <c r="F45" s="95"/>
      <c r="G45" s="95"/>
      <c r="H45" s="95"/>
      <c r="I45" s="95"/>
      <c r="J45" s="95"/>
      <c r="K45" s="95"/>
      <c r="L45" s="95"/>
      <c r="M45" s="95"/>
    </row>
    <row r="46" spans="1:13" x14ac:dyDescent="0.25">
      <c r="A46" s="18"/>
      <c r="B46" s="18"/>
      <c r="C46" s="18"/>
    </row>
    <row r="47" spans="1:13" ht="15.75" x14ac:dyDescent="0.25">
      <c r="A47" s="17" t="s">
        <v>57</v>
      </c>
      <c r="B47" s="6"/>
      <c r="C47" s="6"/>
      <c r="D47" s="6"/>
      <c r="E47" s="6"/>
      <c r="F47" s="6"/>
      <c r="G47" s="6"/>
    </row>
    <row r="48" spans="1:13" ht="16.5" thickBot="1" x14ac:dyDescent="0.3">
      <c r="A48" s="11"/>
      <c r="D48" s="11"/>
      <c r="E48" s="11"/>
      <c r="F48" s="11"/>
      <c r="G48" s="11"/>
      <c r="H48" s="11"/>
      <c r="I48" s="11"/>
      <c r="J48" s="11"/>
      <c r="K48" s="11"/>
    </row>
    <row r="49" spans="1:13" ht="16.5" thickBot="1" x14ac:dyDescent="0.3">
      <c r="A49" s="12"/>
      <c r="B49" s="12"/>
      <c r="C49" s="89" t="s">
        <v>27</v>
      </c>
      <c r="D49" s="90"/>
      <c r="E49" s="91"/>
      <c r="F49" s="89" t="s">
        <v>28</v>
      </c>
      <c r="G49" s="90"/>
      <c r="H49" s="91"/>
      <c r="I49" s="89" t="s">
        <v>29</v>
      </c>
      <c r="J49" s="90"/>
      <c r="K49" s="91"/>
    </row>
    <row r="50" spans="1:13" s="19" customFormat="1" ht="78.75" x14ac:dyDescent="0.25">
      <c r="A50" s="27"/>
      <c r="B50" s="32" t="s">
        <v>38</v>
      </c>
      <c r="C50" s="35" t="s">
        <v>32</v>
      </c>
      <c r="D50" s="30" t="s">
        <v>14</v>
      </c>
      <c r="E50" s="36" t="s">
        <v>15</v>
      </c>
      <c r="F50" s="43" t="s">
        <v>32</v>
      </c>
      <c r="G50" s="31" t="s">
        <v>14</v>
      </c>
      <c r="H50" s="44" t="s">
        <v>15</v>
      </c>
      <c r="I50" s="43" t="s">
        <v>32</v>
      </c>
      <c r="J50" s="31" t="s">
        <v>14</v>
      </c>
      <c r="K50" s="44" t="s">
        <v>15</v>
      </c>
      <c r="L50" s="51" t="s">
        <v>16</v>
      </c>
      <c r="M50" s="52" t="s">
        <v>17</v>
      </c>
    </row>
    <row r="51" spans="1:13" ht="15.75" x14ac:dyDescent="0.25">
      <c r="A51" s="28" t="s">
        <v>18</v>
      </c>
      <c r="B51" s="33">
        <v>1.25</v>
      </c>
      <c r="C51" s="37"/>
      <c r="D51" s="27">
        <v>200</v>
      </c>
      <c r="E51" s="38">
        <f>D51*$B$51</f>
        <v>250</v>
      </c>
      <c r="F51" s="45"/>
      <c r="G51" s="29">
        <v>248</v>
      </c>
      <c r="H51" s="38">
        <f>G51*$B$51</f>
        <v>310</v>
      </c>
      <c r="I51" s="45"/>
      <c r="J51" s="29">
        <v>1</v>
      </c>
      <c r="K51" s="38">
        <f t="shared" ref="K51:K54" si="4">J51*$B$51</f>
        <v>1.25</v>
      </c>
      <c r="L51" s="39">
        <f t="shared" ref="L51:L54" si="5">D51+G51+J51</f>
        <v>449</v>
      </c>
      <c r="M51" s="53">
        <f t="shared" ref="M51:M54" si="6">E51+H51+K51</f>
        <v>561.25</v>
      </c>
    </row>
    <row r="52" spans="1:13" ht="15.75" x14ac:dyDescent="0.25">
      <c r="A52" s="28" t="s">
        <v>19</v>
      </c>
      <c r="B52" s="33">
        <v>1.25</v>
      </c>
      <c r="C52" s="37"/>
      <c r="D52" s="27">
        <v>280</v>
      </c>
      <c r="E52" s="38">
        <f t="shared" ref="E52:E54" si="7">D52*$B$51</f>
        <v>350</v>
      </c>
      <c r="F52" s="45"/>
      <c r="G52" s="29">
        <v>305</v>
      </c>
      <c r="H52" s="46">
        <f t="shared" ref="H52:H54" si="8">G52*$B52</f>
        <v>381.25</v>
      </c>
      <c r="I52" s="45"/>
      <c r="J52" s="29">
        <v>1</v>
      </c>
      <c r="K52" s="38">
        <f t="shared" si="4"/>
        <v>1.25</v>
      </c>
      <c r="L52" s="39">
        <f t="shared" si="5"/>
        <v>586</v>
      </c>
      <c r="M52" s="53">
        <f t="shared" si="6"/>
        <v>732.5</v>
      </c>
    </row>
    <row r="53" spans="1:13" ht="15.75" x14ac:dyDescent="0.25">
      <c r="A53" s="28" t="s">
        <v>20</v>
      </c>
      <c r="B53" s="33">
        <v>1.25</v>
      </c>
      <c r="C53" s="37"/>
      <c r="D53" s="27">
        <v>300</v>
      </c>
      <c r="E53" s="38">
        <f t="shared" si="7"/>
        <v>375</v>
      </c>
      <c r="F53" s="45"/>
      <c r="G53" s="29">
        <v>310</v>
      </c>
      <c r="H53" s="46">
        <f t="shared" si="8"/>
        <v>387.5</v>
      </c>
      <c r="I53" s="45"/>
      <c r="J53" s="29">
        <v>1</v>
      </c>
      <c r="K53" s="38">
        <f t="shared" si="4"/>
        <v>1.25</v>
      </c>
      <c r="L53" s="39">
        <f t="shared" si="5"/>
        <v>611</v>
      </c>
      <c r="M53" s="53">
        <f t="shared" si="6"/>
        <v>763.75</v>
      </c>
    </row>
    <row r="54" spans="1:13" ht="15.75" x14ac:dyDescent="0.25">
      <c r="A54" s="28" t="s">
        <v>21</v>
      </c>
      <c r="B54" s="33">
        <v>1.25</v>
      </c>
      <c r="C54" s="37"/>
      <c r="D54" s="27">
        <v>250</v>
      </c>
      <c r="E54" s="38">
        <f t="shared" si="7"/>
        <v>312.5</v>
      </c>
      <c r="F54" s="45"/>
      <c r="G54" s="29">
        <v>260</v>
      </c>
      <c r="H54" s="46">
        <f t="shared" si="8"/>
        <v>325</v>
      </c>
      <c r="I54" s="45"/>
      <c r="J54" s="29">
        <v>1</v>
      </c>
      <c r="K54" s="38">
        <f t="shared" si="4"/>
        <v>1.25</v>
      </c>
      <c r="L54" s="39">
        <f t="shared" si="5"/>
        <v>511</v>
      </c>
      <c r="M54" s="53">
        <f t="shared" si="6"/>
        <v>638.75</v>
      </c>
    </row>
    <row r="55" spans="1:13" ht="15.75" x14ac:dyDescent="0.25">
      <c r="A55" s="28"/>
      <c r="B55" s="34"/>
      <c r="C55" s="39"/>
      <c r="D55" s="27"/>
      <c r="E55" s="38"/>
      <c r="F55" s="47"/>
      <c r="G55" s="27"/>
      <c r="H55" s="38"/>
      <c r="I55" s="47"/>
      <c r="J55" s="27"/>
      <c r="K55" s="50"/>
      <c r="L55" s="54"/>
      <c r="M55" s="53"/>
    </row>
    <row r="56" spans="1:13" s="20" customFormat="1" ht="16.5" thickBot="1" x14ac:dyDescent="0.3">
      <c r="A56" s="28" t="s">
        <v>22</v>
      </c>
      <c r="B56" s="34"/>
      <c r="C56" s="40"/>
      <c r="D56" s="41">
        <f>SUM(D51:D55)</f>
        <v>1030</v>
      </c>
      <c r="E56" s="42">
        <f t="shared" ref="E56" si="9">SUM(E51:E55)</f>
        <v>1287.5</v>
      </c>
      <c r="F56" s="48"/>
      <c r="G56" s="41">
        <f>SUM(G51:G55)</f>
        <v>1123</v>
      </c>
      <c r="H56" s="42">
        <f t="shared" ref="H56" si="10">SUM(H51:H55)</f>
        <v>1403.75</v>
      </c>
      <c r="I56" s="48"/>
      <c r="J56" s="41">
        <f t="shared" ref="J56:K56" si="11">SUM(J51:J55)</f>
        <v>4</v>
      </c>
      <c r="K56" s="42">
        <f t="shared" si="11"/>
        <v>5</v>
      </c>
      <c r="L56" s="40">
        <f>SUM(L51:L55)</f>
        <v>2157</v>
      </c>
      <c r="M56" s="42">
        <f>SUM(M51:M55)</f>
        <v>2696.25</v>
      </c>
    </row>
    <row r="57" spans="1:13" ht="15.75" x14ac:dyDescent="0.25">
      <c r="A57" s="11"/>
      <c r="B57" s="11"/>
      <c r="C57" s="11"/>
      <c r="D57" s="11"/>
      <c r="E57" s="11"/>
      <c r="F57" s="11"/>
      <c r="G57" s="11"/>
      <c r="H57" s="11"/>
      <c r="I57" s="11"/>
      <c r="J57" s="11"/>
      <c r="K57" s="11"/>
    </row>
    <row r="58" spans="1:13" ht="45" x14ac:dyDescent="0.25">
      <c r="A58" s="77" t="s">
        <v>41</v>
      </c>
      <c r="B58" s="75">
        <v>2611.25</v>
      </c>
      <c r="C58" s="11"/>
      <c r="D58" s="11"/>
      <c r="E58" s="11"/>
      <c r="F58" s="11"/>
      <c r="G58" s="11"/>
      <c r="H58" s="11"/>
      <c r="I58" s="11"/>
      <c r="J58" s="11"/>
      <c r="K58" s="11"/>
    </row>
    <row r="59" spans="1:13" ht="45" x14ac:dyDescent="0.25">
      <c r="A59" s="77" t="s">
        <v>42</v>
      </c>
      <c r="B59" s="75">
        <f>M56</f>
        <v>2696.25</v>
      </c>
      <c r="C59" s="11"/>
      <c r="D59" s="11"/>
      <c r="E59" s="11"/>
      <c r="F59" s="11"/>
      <c r="G59" s="11"/>
      <c r="H59" s="11"/>
      <c r="I59" s="11"/>
      <c r="J59" s="11"/>
      <c r="K59" s="11"/>
    </row>
    <row r="60" spans="1:13" ht="17.25" x14ac:dyDescent="0.25">
      <c r="A60" s="77"/>
      <c r="B60" s="26">
        <f>SUM(B58:B59)</f>
        <v>5307.5</v>
      </c>
      <c r="C60" s="11"/>
      <c r="D60" s="11"/>
      <c r="E60" s="11"/>
      <c r="F60" s="11"/>
      <c r="G60" s="11"/>
      <c r="H60" s="11"/>
      <c r="I60" s="11"/>
      <c r="J60" s="11"/>
      <c r="K60" s="11"/>
    </row>
    <row r="61" spans="1:13" ht="45" x14ac:dyDescent="0.25">
      <c r="A61" s="21" t="s">
        <v>33</v>
      </c>
      <c r="B61" s="24"/>
      <c r="C61" s="3"/>
    </row>
    <row r="62" spans="1:13" x14ac:dyDescent="0.25">
      <c r="A62" s="5" t="s">
        <v>1</v>
      </c>
      <c r="B62" s="24"/>
      <c r="C62" s="3"/>
    </row>
    <row r="63" spans="1:13" x14ac:dyDescent="0.25">
      <c r="A63" s="5" t="s">
        <v>2</v>
      </c>
      <c r="B63" s="24"/>
      <c r="C63" s="3"/>
    </row>
    <row r="64" spans="1:13" ht="30" x14ac:dyDescent="0.25">
      <c r="A64" s="25" t="s">
        <v>6</v>
      </c>
      <c r="B64" s="26">
        <f>(B61+B62+B63-B60)</f>
        <v>-5307.5</v>
      </c>
      <c r="C64" s="23"/>
    </row>
    <row r="65" spans="1:8" x14ac:dyDescent="0.25">
      <c r="E65" s="80"/>
      <c r="F65" s="80"/>
      <c r="G65" s="80"/>
      <c r="H65" s="80"/>
    </row>
    <row r="66" spans="1:8" x14ac:dyDescent="0.25">
      <c r="A66" s="18" t="s">
        <v>56</v>
      </c>
      <c r="B66" s="18"/>
      <c r="C66" s="18"/>
      <c r="E66" s="80"/>
      <c r="F66" s="80"/>
      <c r="G66" s="80"/>
      <c r="H66" s="80"/>
    </row>
  </sheetData>
  <mergeCells count="22">
    <mergeCell ref="A8:M8"/>
    <mergeCell ref="A2:M2"/>
    <mergeCell ref="A3:M3"/>
    <mergeCell ref="A4:G4"/>
    <mergeCell ref="A5:M5"/>
    <mergeCell ref="A6:M6"/>
    <mergeCell ref="A42:M42"/>
    <mergeCell ref="A9:M9"/>
    <mergeCell ref="A11:M11"/>
    <mergeCell ref="C14:E14"/>
    <mergeCell ref="F14:H14"/>
    <mergeCell ref="I14:K14"/>
    <mergeCell ref="A36:M36"/>
    <mergeCell ref="A37:M37"/>
    <mergeCell ref="A38:G38"/>
    <mergeCell ref="A39:M39"/>
    <mergeCell ref="A40:M40"/>
    <mergeCell ref="A43:M43"/>
    <mergeCell ref="A45:M45"/>
    <mergeCell ref="C49:E49"/>
    <mergeCell ref="F49:H49"/>
    <mergeCell ref="I49:K49"/>
  </mergeCells>
  <pageMargins left="0.70866141732283472" right="0.70866141732283472" top="0.74803149606299213" bottom="0.74803149606299213" header="0.31496062992125984" footer="0.31496062992125984"/>
  <pageSetup paperSize="9" scale="40" fitToHeight="2" orientation="landscape" r:id="rId1"/>
  <rowBreaks count="1" manualBreakCount="1">
    <brk id="33" max="15"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D71"/>
  <sheetViews>
    <sheetView view="pageBreakPreview" topLeftCell="A19" zoomScale="130" zoomScaleNormal="100" zoomScaleSheetLayoutView="130" workbookViewId="0">
      <selection activeCell="A13" sqref="A13:D13"/>
    </sheetView>
  </sheetViews>
  <sheetFormatPr defaultRowHeight="15" x14ac:dyDescent="0.25"/>
  <cols>
    <col min="1" max="1" width="27.85546875" customWidth="1"/>
    <col min="2" max="4" width="18.5703125" customWidth="1"/>
  </cols>
  <sheetData>
    <row r="1" spans="1:4" ht="15.75" x14ac:dyDescent="0.25">
      <c r="A1" s="86" t="s">
        <v>40</v>
      </c>
      <c r="B1" s="86"/>
      <c r="C1" s="86"/>
      <c r="D1" s="86"/>
    </row>
    <row r="2" spans="1:4" ht="15.75" x14ac:dyDescent="0.25">
      <c r="A2" s="12"/>
      <c r="B2" s="12"/>
      <c r="C2" s="12"/>
      <c r="D2" s="12"/>
    </row>
    <row r="3" spans="1:4" ht="15.75" x14ac:dyDescent="0.25">
      <c r="A3" s="12"/>
      <c r="B3" s="12"/>
      <c r="C3" s="12"/>
      <c r="D3" s="12"/>
    </row>
    <row r="4" spans="1:4" ht="15.75" x14ac:dyDescent="0.25">
      <c r="A4" s="86" t="s">
        <v>54</v>
      </c>
      <c r="B4" s="86"/>
      <c r="C4" s="86"/>
      <c r="D4" s="86"/>
    </row>
    <row r="5" spans="1:4" ht="15.75" x14ac:dyDescent="0.25">
      <c r="A5" s="86" t="s">
        <v>9</v>
      </c>
      <c r="B5" s="86"/>
      <c r="C5" s="86"/>
      <c r="D5" s="86"/>
    </row>
    <row r="6" spans="1:4" x14ac:dyDescent="0.25">
      <c r="A6" s="4"/>
      <c r="B6" s="4"/>
      <c r="C6" s="4"/>
      <c r="D6" s="4"/>
    </row>
    <row r="7" spans="1:4" x14ac:dyDescent="0.25">
      <c r="A7" s="1"/>
    </row>
    <row r="8" spans="1:4" ht="15.75" x14ac:dyDescent="0.25">
      <c r="A8" s="86" t="s">
        <v>3</v>
      </c>
      <c r="B8" s="86"/>
      <c r="C8" s="86"/>
      <c r="D8" s="86"/>
    </row>
    <row r="9" spans="1:4" ht="76.5" customHeight="1" x14ac:dyDescent="0.25">
      <c r="A9" s="88" t="s">
        <v>49</v>
      </c>
      <c r="B9" s="88"/>
      <c r="C9" s="88"/>
      <c r="D9" s="88"/>
    </row>
    <row r="10" spans="1:4" ht="47.25" customHeight="1" x14ac:dyDescent="0.25">
      <c r="A10" s="88" t="s">
        <v>8</v>
      </c>
      <c r="B10" s="88"/>
      <c r="C10" s="88"/>
      <c r="D10" s="88"/>
    </row>
    <row r="11" spans="1:4" ht="47.25" customHeight="1" x14ac:dyDescent="0.25">
      <c r="A11" s="13"/>
      <c r="B11" s="13"/>
      <c r="C11" s="13"/>
      <c r="D11" s="13"/>
    </row>
    <row r="12" spans="1:4" ht="15.75" x14ac:dyDescent="0.25">
      <c r="A12" s="13" t="s">
        <v>4</v>
      </c>
      <c r="C12" s="11"/>
      <c r="D12" s="11" t="s">
        <v>5</v>
      </c>
    </row>
    <row r="13" spans="1:4" ht="15" customHeight="1" x14ac:dyDescent="0.25">
      <c r="A13" s="84" t="s">
        <v>55</v>
      </c>
      <c r="B13" s="84"/>
      <c r="C13" s="84"/>
      <c r="D13" s="84"/>
    </row>
    <row r="16" spans="1:4" x14ac:dyDescent="0.25">
      <c r="A16" s="13"/>
    </row>
    <row r="28" spans="1:4" s="10" customFormat="1" ht="37.5" customHeight="1" x14ac:dyDescent="0.25">
      <c r="A28" s="85" t="s">
        <v>48</v>
      </c>
      <c r="B28" s="85"/>
      <c r="C28" s="85"/>
      <c r="D28" s="85"/>
    </row>
    <row r="41" spans="1:4" x14ac:dyDescent="0.25">
      <c r="A41" s="57"/>
      <c r="B41" s="57"/>
      <c r="C41" s="57"/>
      <c r="D41" s="57"/>
    </row>
    <row r="42" spans="1:4" ht="15.75" x14ac:dyDescent="0.25">
      <c r="A42" s="65"/>
      <c r="B42" s="66"/>
      <c r="C42" s="66"/>
      <c r="D42" s="66"/>
    </row>
    <row r="43" spans="1:4" x14ac:dyDescent="0.25">
      <c r="A43" s="57"/>
      <c r="B43" s="57"/>
      <c r="C43" s="57"/>
      <c r="D43" s="57"/>
    </row>
    <row r="44" spans="1:4" x14ac:dyDescent="0.25">
      <c r="A44" s="57"/>
      <c r="B44" s="57"/>
      <c r="C44" s="57"/>
      <c r="D44" s="57"/>
    </row>
    <row r="45" spans="1:4" ht="15.75" x14ac:dyDescent="0.25">
      <c r="A45" s="65"/>
      <c r="B45" s="66"/>
      <c r="C45" s="66"/>
      <c r="D45" s="66"/>
    </row>
    <row r="46" spans="1:4" ht="15.75" x14ac:dyDescent="0.25">
      <c r="A46" s="65"/>
      <c r="B46" s="66"/>
      <c r="C46" s="66"/>
      <c r="D46" s="66"/>
    </row>
    <row r="47" spans="1:4" ht="15.75" x14ac:dyDescent="0.25">
      <c r="A47" s="67"/>
      <c r="B47" s="66"/>
      <c r="C47" s="66"/>
      <c r="D47" s="66"/>
    </row>
    <row r="48" spans="1:4" x14ac:dyDescent="0.25">
      <c r="A48" s="68"/>
      <c r="B48" s="66"/>
      <c r="C48" s="66"/>
      <c r="D48" s="66"/>
    </row>
    <row r="49" spans="1:4" x14ac:dyDescent="0.25">
      <c r="A49" s="69"/>
      <c r="B49" s="70"/>
      <c r="C49" s="70"/>
      <c r="D49" s="70"/>
    </row>
    <row r="50" spans="1:4" ht="15.75" x14ac:dyDescent="0.25">
      <c r="A50" s="67"/>
      <c r="B50" s="66"/>
      <c r="C50" s="66"/>
      <c r="D50" s="66"/>
    </row>
    <row r="51" spans="1:4" x14ac:dyDescent="0.25">
      <c r="A51" s="57"/>
      <c r="B51" s="57"/>
      <c r="C51" s="57"/>
      <c r="D51" s="57"/>
    </row>
    <row r="52" spans="1:4" ht="15.75" x14ac:dyDescent="0.25">
      <c r="A52" s="65"/>
      <c r="B52" s="66"/>
      <c r="C52" s="66"/>
      <c r="D52" s="66"/>
    </row>
    <row r="53" spans="1:4" ht="21.75" customHeight="1" x14ac:dyDescent="0.25">
      <c r="A53" s="71"/>
      <c r="B53" s="57"/>
      <c r="C53" s="57"/>
      <c r="D53" s="57"/>
    </row>
    <row r="54" spans="1:4" x14ac:dyDescent="0.25">
      <c r="A54" s="59"/>
      <c r="B54" s="56"/>
      <c r="C54" s="56"/>
      <c r="D54" s="56"/>
    </row>
    <row r="55" spans="1:4" x14ac:dyDescent="0.25">
      <c r="A55" s="61"/>
      <c r="B55" s="56"/>
      <c r="C55" s="56"/>
      <c r="D55" s="56"/>
    </row>
    <row r="56" spans="1:4" x14ac:dyDescent="0.25">
      <c r="A56" s="61"/>
      <c r="B56" s="56"/>
      <c r="C56" s="56"/>
      <c r="D56" s="56"/>
    </row>
    <row r="57" spans="1:4" x14ac:dyDescent="0.25">
      <c r="A57" s="61"/>
      <c r="B57" s="56"/>
      <c r="C57" s="56"/>
      <c r="D57" s="56"/>
    </row>
    <row r="58" spans="1:4" x14ac:dyDescent="0.25">
      <c r="A58" s="61"/>
      <c r="B58" s="56"/>
      <c r="C58" s="56"/>
      <c r="D58" s="56"/>
    </row>
    <row r="59" spans="1:4" x14ac:dyDescent="0.25">
      <c r="A59" s="61"/>
      <c r="B59" s="56"/>
      <c r="C59" s="56"/>
      <c r="D59" s="56"/>
    </row>
    <row r="60" spans="1:4" x14ac:dyDescent="0.25">
      <c r="A60" s="61"/>
      <c r="B60" s="56"/>
      <c r="C60" s="56"/>
      <c r="D60" s="56"/>
    </row>
    <row r="61" spans="1:4" x14ac:dyDescent="0.25">
      <c r="A61" s="61"/>
      <c r="B61" s="56"/>
      <c r="C61" s="56"/>
      <c r="D61" s="56"/>
    </row>
    <row r="62" spans="1:4" x14ac:dyDescent="0.25">
      <c r="A62" s="61"/>
      <c r="B62" s="56"/>
      <c r="C62" s="56"/>
      <c r="D62" s="56"/>
    </row>
    <row r="63" spans="1:4" x14ac:dyDescent="0.25">
      <c r="A63" s="61"/>
      <c r="B63" s="56"/>
      <c r="C63" s="56"/>
      <c r="D63" s="56"/>
    </row>
    <row r="64" spans="1:4" x14ac:dyDescent="0.25">
      <c r="A64" s="61"/>
      <c r="B64" s="56"/>
      <c r="C64" s="56"/>
      <c r="D64" s="56"/>
    </row>
    <row r="65" spans="1:4" ht="17.25" x14ac:dyDescent="0.25">
      <c r="A65" s="14"/>
      <c r="B65" s="62"/>
      <c r="C65" s="62"/>
      <c r="D65" s="62"/>
    </row>
    <row r="66" spans="1:4" x14ac:dyDescent="0.25">
      <c r="A66" s="72"/>
      <c r="B66" s="73"/>
      <c r="C66" s="56"/>
      <c r="D66" s="56"/>
    </row>
    <row r="67" spans="1:4" x14ac:dyDescent="0.25">
      <c r="A67" s="14"/>
      <c r="B67" s="64"/>
      <c r="C67" s="64"/>
      <c r="D67" s="64"/>
    </row>
    <row r="68" spans="1:4" x14ac:dyDescent="0.25">
      <c r="A68" s="14"/>
      <c r="B68" s="64"/>
      <c r="C68" s="57"/>
      <c r="D68" s="57"/>
    </row>
    <row r="69" spans="1:4" ht="17.25" x14ac:dyDescent="0.25">
      <c r="A69" s="14"/>
      <c r="B69" s="15"/>
      <c r="C69" s="57"/>
      <c r="D69" s="57"/>
    </row>
    <row r="70" spans="1:4" x14ac:dyDescent="0.25">
      <c r="A70" s="57"/>
      <c r="B70" s="57"/>
      <c r="C70" s="57"/>
      <c r="D70" s="57"/>
    </row>
    <row r="71" spans="1:4" x14ac:dyDescent="0.25">
      <c r="A71" s="57"/>
      <c r="B71" s="57"/>
      <c r="C71" s="57"/>
      <c r="D71" s="57"/>
    </row>
  </sheetData>
  <mergeCells count="8">
    <mergeCell ref="A13:D13"/>
    <mergeCell ref="A28:D28"/>
    <mergeCell ref="A1:D1"/>
    <mergeCell ref="A4:D4"/>
    <mergeCell ref="A5:D5"/>
    <mergeCell ref="A8:D8"/>
    <mergeCell ref="A9:D9"/>
    <mergeCell ref="A10:D10"/>
  </mergeCells>
  <pageMargins left="0.7" right="0.7" top="0.75" bottom="0.75" header="0.3" footer="0.3"/>
  <pageSetup paperSize="9" orientation="portrait" r:id="rId1"/>
  <headerFooter>
    <oddFooter xml:space="preserve">&amp;C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O69"/>
  <sheetViews>
    <sheetView view="pageBreakPreview" topLeftCell="A52" zoomScale="85" zoomScaleNormal="100" zoomScaleSheetLayoutView="85" zoomScalePageLayoutView="60" workbookViewId="0">
      <selection activeCell="J20" sqref="J20"/>
    </sheetView>
  </sheetViews>
  <sheetFormatPr defaultRowHeight="15" x14ac:dyDescent="0.25"/>
  <cols>
    <col min="1" max="1" width="30.85546875" customWidth="1"/>
    <col min="2" max="2" width="25.7109375" customWidth="1"/>
    <col min="3" max="3" width="16.7109375" customWidth="1"/>
    <col min="4" max="4" width="19.5703125" customWidth="1"/>
    <col min="5" max="5" width="19.7109375" customWidth="1"/>
    <col min="6" max="6" width="15" customWidth="1"/>
    <col min="7" max="7" width="21.42578125" customWidth="1"/>
    <col min="8" max="8" width="17.85546875" customWidth="1"/>
    <col min="9" max="9" width="16.5703125" customWidth="1"/>
    <col min="10" max="10" width="22.28515625" customWidth="1"/>
    <col min="11" max="11" width="19.28515625" customWidth="1"/>
    <col min="12" max="12" width="18.140625" customWidth="1"/>
    <col min="13" max="13" width="17" customWidth="1"/>
  </cols>
  <sheetData>
    <row r="1" spans="1:15" ht="17.25" x14ac:dyDescent="0.25">
      <c r="A1" s="14"/>
      <c r="B1" s="14"/>
      <c r="C1" s="14"/>
      <c r="D1" s="15"/>
      <c r="E1" s="57"/>
      <c r="F1" s="57"/>
      <c r="G1" s="57"/>
      <c r="H1" s="57"/>
      <c r="I1" s="57"/>
      <c r="J1" s="57"/>
      <c r="K1" s="57"/>
      <c r="L1" s="78"/>
      <c r="M1" s="78"/>
    </row>
    <row r="2" spans="1:15" ht="15.75" x14ac:dyDescent="0.25">
      <c r="A2" s="83" t="s">
        <v>47</v>
      </c>
      <c r="B2" s="83"/>
      <c r="C2" s="83"/>
      <c r="D2" s="83"/>
      <c r="E2" s="83"/>
      <c r="F2" s="83"/>
      <c r="G2" s="83"/>
      <c r="H2" s="83"/>
      <c r="I2" s="83"/>
      <c r="J2" s="83"/>
      <c r="K2" s="83"/>
      <c r="L2" s="83"/>
      <c r="M2" s="83"/>
    </row>
    <row r="3" spans="1:15" x14ac:dyDescent="0.25">
      <c r="A3" s="92"/>
      <c r="B3" s="92"/>
      <c r="C3" s="92"/>
      <c r="D3" s="92"/>
      <c r="E3" s="92"/>
      <c r="F3" s="92"/>
      <c r="G3" s="92"/>
      <c r="H3" s="92"/>
      <c r="I3" s="92"/>
      <c r="J3" s="92"/>
      <c r="K3" s="92"/>
      <c r="L3" s="92"/>
      <c r="M3" s="92"/>
    </row>
    <row r="4" spans="1:15" ht="15.75" x14ac:dyDescent="0.25">
      <c r="A4" s="83"/>
      <c r="B4" s="83"/>
      <c r="C4" s="83"/>
      <c r="D4" s="83"/>
      <c r="E4" s="83"/>
      <c r="F4" s="83"/>
      <c r="G4" s="83"/>
      <c r="H4" s="57"/>
      <c r="I4" s="57"/>
      <c r="J4" s="57"/>
      <c r="K4" s="57"/>
      <c r="L4" s="78"/>
      <c r="M4" s="78"/>
    </row>
    <row r="5" spans="1:15" ht="15.75" x14ac:dyDescent="0.25">
      <c r="A5" s="83" t="s">
        <v>54</v>
      </c>
      <c r="B5" s="83"/>
      <c r="C5" s="83"/>
      <c r="D5" s="83"/>
      <c r="E5" s="83"/>
      <c r="F5" s="83"/>
      <c r="G5" s="83"/>
      <c r="H5" s="83"/>
      <c r="I5" s="83"/>
      <c r="J5" s="83"/>
      <c r="K5" s="83"/>
      <c r="L5" s="83"/>
      <c r="M5" s="83"/>
    </row>
    <row r="6" spans="1:15" ht="15.75" x14ac:dyDescent="0.25">
      <c r="A6" s="83" t="s">
        <v>9</v>
      </c>
      <c r="B6" s="83"/>
      <c r="C6" s="83"/>
      <c r="D6" s="83"/>
      <c r="E6" s="83"/>
      <c r="F6" s="83"/>
      <c r="G6" s="83"/>
      <c r="H6" s="83"/>
      <c r="I6" s="83"/>
      <c r="J6" s="83"/>
      <c r="K6" s="83"/>
      <c r="L6" s="83"/>
      <c r="M6" s="83"/>
    </row>
    <row r="7" spans="1:15" ht="15.75" x14ac:dyDescent="0.25">
      <c r="A7" s="16"/>
      <c r="B7" s="16"/>
      <c r="C7" s="16"/>
      <c r="D7" s="16"/>
      <c r="E7" s="16"/>
      <c r="F7" s="16"/>
      <c r="G7" s="16"/>
      <c r="H7" s="16"/>
      <c r="I7" s="16"/>
      <c r="J7" s="16"/>
      <c r="K7" s="16"/>
      <c r="L7" s="78"/>
      <c r="M7" s="78"/>
    </row>
    <row r="8" spans="1:15" ht="15.75" x14ac:dyDescent="0.25">
      <c r="A8" s="93" t="s">
        <v>0</v>
      </c>
      <c r="B8" s="93"/>
      <c r="C8" s="93"/>
      <c r="D8" s="93"/>
      <c r="E8" s="93"/>
      <c r="F8" s="93"/>
      <c r="G8" s="93"/>
      <c r="H8" s="93"/>
      <c r="I8" s="93"/>
      <c r="J8" s="93"/>
      <c r="K8" s="93"/>
      <c r="L8" s="93"/>
      <c r="M8" s="93"/>
    </row>
    <row r="9" spans="1:15" x14ac:dyDescent="0.25">
      <c r="A9" s="94" t="s">
        <v>7</v>
      </c>
      <c r="B9" s="94"/>
      <c r="C9" s="94"/>
      <c r="D9" s="94"/>
      <c r="E9" s="94"/>
      <c r="F9" s="94"/>
      <c r="G9" s="94"/>
      <c r="H9" s="94"/>
      <c r="I9" s="94"/>
      <c r="J9" s="94"/>
      <c r="K9" s="94"/>
      <c r="L9" s="94"/>
      <c r="M9" s="94"/>
    </row>
    <row r="10" spans="1:15" ht="15.75" x14ac:dyDescent="0.25">
      <c r="A10" s="79"/>
      <c r="B10" s="79"/>
      <c r="C10" s="79"/>
      <c r="D10" s="79"/>
      <c r="E10" s="79"/>
      <c r="F10" s="79"/>
      <c r="G10" s="79"/>
      <c r="H10" s="78"/>
      <c r="I10" s="78"/>
      <c r="J10" s="78"/>
      <c r="K10" s="78"/>
      <c r="L10" s="78"/>
      <c r="M10" s="78"/>
    </row>
    <row r="11" spans="1:15" ht="15.75" x14ac:dyDescent="0.25">
      <c r="A11" s="95" t="s">
        <v>39</v>
      </c>
      <c r="B11" s="95"/>
      <c r="C11" s="95"/>
      <c r="D11" s="95"/>
      <c r="E11" s="95"/>
      <c r="F11" s="95"/>
      <c r="G11" s="95"/>
      <c r="H11" s="95"/>
      <c r="I11" s="95"/>
      <c r="J11" s="95"/>
      <c r="K11" s="95"/>
      <c r="L11" s="95"/>
      <c r="M11" s="95"/>
    </row>
    <row r="12" spans="1:15" ht="15.75" x14ac:dyDescent="0.25">
      <c r="A12" s="17" t="s">
        <v>13</v>
      </c>
      <c r="B12" s="6"/>
      <c r="C12" s="6"/>
      <c r="D12" s="6"/>
      <c r="E12" s="6"/>
      <c r="F12" s="6"/>
      <c r="G12" s="6"/>
    </row>
    <row r="13" spans="1:15" ht="16.5" thickBot="1" x14ac:dyDescent="0.3">
      <c r="A13" s="11"/>
      <c r="D13" s="11"/>
      <c r="E13" s="11"/>
      <c r="F13" s="11"/>
      <c r="G13" s="11"/>
      <c r="H13" s="11"/>
      <c r="I13" s="11"/>
      <c r="J13" s="11"/>
      <c r="K13" s="11"/>
    </row>
    <row r="14" spans="1:15" ht="16.5" thickBot="1" x14ac:dyDescent="0.3">
      <c r="A14" s="12"/>
      <c r="B14" s="12"/>
      <c r="C14" s="89" t="s">
        <v>30</v>
      </c>
      <c r="D14" s="90"/>
      <c r="E14" s="91"/>
      <c r="F14" s="96" t="s">
        <v>44</v>
      </c>
      <c r="G14" s="97"/>
      <c r="H14" s="98"/>
      <c r="I14" s="89" t="s">
        <v>31</v>
      </c>
      <c r="J14" s="90"/>
      <c r="K14" s="91"/>
    </row>
    <row r="15" spans="1:15" s="19" customFormat="1" ht="86.25" customHeight="1" x14ac:dyDescent="0.25">
      <c r="A15" s="27"/>
      <c r="B15" s="32" t="s">
        <v>35</v>
      </c>
      <c r="C15" s="35" t="s">
        <v>32</v>
      </c>
      <c r="D15" s="30" t="s">
        <v>14</v>
      </c>
      <c r="E15" s="36" t="s">
        <v>15</v>
      </c>
      <c r="F15" s="43" t="s">
        <v>32</v>
      </c>
      <c r="G15" s="31" t="s">
        <v>14</v>
      </c>
      <c r="H15" s="44" t="s">
        <v>15</v>
      </c>
      <c r="I15" s="43" t="s">
        <v>32</v>
      </c>
      <c r="J15" s="31" t="s">
        <v>14</v>
      </c>
      <c r="K15" s="44" t="s">
        <v>15</v>
      </c>
      <c r="L15" s="51" t="s">
        <v>16</v>
      </c>
      <c r="M15" s="52" t="s">
        <v>34</v>
      </c>
      <c r="O15" s="22"/>
    </row>
    <row r="16" spans="1:15" ht="15.75" x14ac:dyDescent="0.25">
      <c r="A16" s="28" t="s">
        <v>18</v>
      </c>
      <c r="B16" s="33">
        <v>1.05</v>
      </c>
      <c r="C16" s="37"/>
      <c r="D16" s="27">
        <v>249</v>
      </c>
      <c r="E16" s="38">
        <f>D16*$B$16</f>
        <v>261.45</v>
      </c>
      <c r="F16" s="45"/>
      <c r="G16" s="29">
        <v>248</v>
      </c>
      <c r="H16" s="46">
        <f>G16*$B16</f>
        <v>260.40000000000003</v>
      </c>
      <c r="I16" s="45"/>
      <c r="J16" s="29">
        <v>1</v>
      </c>
      <c r="K16" s="46">
        <f t="shared" ref="K16:K19" si="0">J16*$B$16</f>
        <v>1.05</v>
      </c>
      <c r="L16" s="39">
        <f>D16+G16+J16</f>
        <v>498</v>
      </c>
      <c r="M16" s="53">
        <f>E16+H16+K16</f>
        <v>522.9</v>
      </c>
    </row>
    <row r="17" spans="1:13" ht="15.75" x14ac:dyDescent="0.25">
      <c r="A17" s="28" t="s">
        <v>19</v>
      </c>
      <c r="B17" s="33">
        <v>1.05</v>
      </c>
      <c r="C17" s="37"/>
      <c r="D17" s="27">
        <v>310</v>
      </c>
      <c r="E17" s="38">
        <f>D17*$B$16</f>
        <v>325.5</v>
      </c>
      <c r="F17" s="45"/>
      <c r="G17" s="29">
        <v>305</v>
      </c>
      <c r="H17" s="46">
        <f t="shared" ref="H17:H19" si="1">G17*$B17</f>
        <v>320.25</v>
      </c>
      <c r="I17" s="45"/>
      <c r="J17" s="29">
        <v>1</v>
      </c>
      <c r="K17" s="46">
        <f t="shared" si="0"/>
        <v>1.05</v>
      </c>
      <c r="L17" s="39">
        <f t="shared" ref="L17:M19" si="2">D17+G17+J17</f>
        <v>616</v>
      </c>
      <c r="M17" s="53">
        <f t="shared" si="2"/>
        <v>646.79999999999995</v>
      </c>
    </row>
    <row r="18" spans="1:13" ht="15.75" x14ac:dyDescent="0.25">
      <c r="A18" s="28" t="s">
        <v>20</v>
      </c>
      <c r="B18" s="33">
        <v>1.05</v>
      </c>
      <c r="C18" s="37"/>
      <c r="D18" s="27">
        <v>320</v>
      </c>
      <c r="E18" s="38">
        <f>D18*$B$16</f>
        <v>336</v>
      </c>
      <c r="F18" s="45"/>
      <c r="G18" s="29">
        <v>310</v>
      </c>
      <c r="H18" s="46">
        <f t="shared" si="1"/>
        <v>325.5</v>
      </c>
      <c r="I18" s="45"/>
      <c r="J18" s="29">
        <v>1</v>
      </c>
      <c r="K18" s="46">
        <f t="shared" si="0"/>
        <v>1.05</v>
      </c>
      <c r="L18" s="39">
        <f t="shared" si="2"/>
        <v>631</v>
      </c>
      <c r="M18" s="53">
        <f t="shared" si="2"/>
        <v>662.55</v>
      </c>
    </row>
    <row r="19" spans="1:13" ht="15.75" x14ac:dyDescent="0.25">
      <c r="A19" s="28" t="s">
        <v>21</v>
      </c>
      <c r="B19" s="33">
        <v>1.05</v>
      </c>
      <c r="C19" s="37"/>
      <c r="D19" s="27">
        <v>280</v>
      </c>
      <c r="E19" s="38">
        <f>D19*$B$16</f>
        <v>294</v>
      </c>
      <c r="F19" s="45"/>
      <c r="G19" s="29">
        <v>260</v>
      </c>
      <c r="H19" s="46">
        <f t="shared" si="1"/>
        <v>273</v>
      </c>
      <c r="I19" s="45"/>
      <c r="J19" s="29">
        <v>1</v>
      </c>
      <c r="K19" s="46">
        <f t="shared" si="0"/>
        <v>1.05</v>
      </c>
      <c r="L19" s="39">
        <f t="shared" si="2"/>
        <v>541</v>
      </c>
      <c r="M19" s="53">
        <f t="shared" si="2"/>
        <v>568.04999999999995</v>
      </c>
    </row>
    <row r="20" spans="1:13" ht="15.75" x14ac:dyDescent="0.25">
      <c r="A20" s="28"/>
      <c r="B20" s="34"/>
      <c r="C20" s="39"/>
      <c r="D20" s="27"/>
      <c r="E20" s="38"/>
      <c r="F20" s="47"/>
      <c r="G20" s="27"/>
      <c r="H20" s="38"/>
      <c r="I20" s="47"/>
      <c r="J20" s="27"/>
      <c r="K20" s="50"/>
      <c r="L20" s="54"/>
      <c r="M20" s="53"/>
    </row>
    <row r="21" spans="1:13" s="20" customFormat="1" ht="16.5" thickBot="1" x14ac:dyDescent="0.3">
      <c r="A21" s="28" t="s">
        <v>22</v>
      </c>
      <c r="B21" s="34"/>
      <c r="C21" s="40"/>
      <c r="D21" s="41">
        <f>SUM(D16:D20)</f>
        <v>1159</v>
      </c>
      <c r="E21" s="42">
        <f>SUM(E16:E20)</f>
        <v>1216.95</v>
      </c>
      <c r="F21" s="48"/>
      <c r="G21" s="41">
        <f>SUM(G16:G20)</f>
        <v>1123</v>
      </c>
      <c r="H21" s="42">
        <f>SUM(H16:H20)</f>
        <v>1179.1500000000001</v>
      </c>
      <c r="I21" s="48"/>
      <c r="J21" s="41">
        <f>SUM(J16:J20)</f>
        <v>4</v>
      </c>
      <c r="K21" s="42">
        <f>SUM(K16:K20)</f>
        <v>4.2</v>
      </c>
      <c r="L21" s="40">
        <f>SUM(L16:L20)</f>
        <v>2286</v>
      </c>
      <c r="M21" s="42">
        <f>SUM(M16:M20)</f>
        <v>2400.2999999999997</v>
      </c>
    </row>
    <row r="22" spans="1:13" ht="15.75" x14ac:dyDescent="0.25">
      <c r="A22" s="11"/>
      <c r="B22" s="11"/>
      <c r="C22" s="11"/>
      <c r="D22" s="11"/>
      <c r="E22" s="11"/>
      <c r="F22" s="11"/>
      <c r="G22" s="11"/>
      <c r="H22" s="11"/>
      <c r="I22" s="11"/>
      <c r="J22" s="11"/>
      <c r="K22" s="11"/>
    </row>
    <row r="23" spans="1:13" ht="15.75" x14ac:dyDescent="0.25">
      <c r="C23" s="11"/>
      <c r="D23" s="11"/>
      <c r="E23" s="11"/>
      <c r="F23" s="11"/>
      <c r="G23" s="11"/>
      <c r="H23" s="11"/>
      <c r="I23" s="11"/>
      <c r="J23" s="11"/>
      <c r="K23" s="11"/>
    </row>
    <row r="24" spans="1:13" ht="45" x14ac:dyDescent="0.25">
      <c r="A24" s="74" t="s">
        <v>41</v>
      </c>
      <c r="B24" s="75">
        <v>2611.25</v>
      </c>
      <c r="C24" s="11"/>
      <c r="D24" s="11"/>
      <c r="E24" s="11"/>
      <c r="F24" s="11"/>
      <c r="G24" s="11"/>
      <c r="H24" s="11"/>
      <c r="I24" s="11"/>
      <c r="J24" s="11"/>
      <c r="K24" s="11"/>
    </row>
    <row r="25" spans="1:13" ht="45" x14ac:dyDescent="0.25">
      <c r="A25" s="74" t="s">
        <v>42</v>
      </c>
      <c r="B25" s="75">
        <v>2485.25</v>
      </c>
      <c r="C25" s="11"/>
      <c r="D25" s="11"/>
      <c r="E25" s="11"/>
      <c r="F25" s="11"/>
      <c r="G25" s="11"/>
      <c r="H25" s="11"/>
      <c r="I25" s="11"/>
      <c r="J25" s="11"/>
      <c r="K25" s="11"/>
    </row>
    <row r="26" spans="1:13" ht="45" x14ac:dyDescent="0.25">
      <c r="A26" s="74" t="s">
        <v>43</v>
      </c>
      <c r="B26" s="75">
        <f>M21</f>
        <v>2400.2999999999997</v>
      </c>
      <c r="C26" s="11"/>
      <c r="D26" s="11"/>
      <c r="E26" s="11"/>
      <c r="F26" s="11"/>
      <c r="G26" s="11"/>
      <c r="H26" s="11"/>
      <c r="I26" s="11"/>
      <c r="J26" s="11"/>
      <c r="K26" s="11"/>
    </row>
    <row r="27" spans="1:13" ht="17.25" x14ac:dyDescent="0.25">
      <c r="A27" s="74"/>
      <c r="B27" s="26">
        <f>SUM(B24:B26)</f>
        <v>7496.7999999999993</v>
      </c>
      <c r="C27" s="11"/>
      <c r="D27" s="11"/>
      <c r="E27" s="11"/>
      <c r="F27" s="11"/>
      <c r="G27" s="11"/>
      <c r="H27" s="11"/>
      <c r="I27" s="11"/>
      <c r="J27" s="11"/>
      <c r="K27" s="11"/>
    </row>
    <row r="28" spans="1:13" ht="45" x14ac:dyDescent="0.25">
      <c r="A28" s="21" t="s">
        <v>33</v>
      </c>
      <c r="B28" s="24"/>
      <c r="C28" s="3"/>
    </row>
    <row r="29" spans="1:13" x14ac:dyDescent="0.25">
      <c r="A29" s="5" t="s">
        <v>1</v>
      </c>
      <c r="B29" s="24"/>
      <c r="C29" s="3"/>
    </row>
    <row r="30" spans="1:13" x14ac:dyDescent="0.25">
      <c r="A30" s="5" t="s">
        <v>2</v>
      </c>
      <c r="B30" s="24"/>
      <c r="C30" s="3"/>
    </row>
    <row r="31" spans="1:13" ht="30" x14ac:dyDescent="0.25">
      <c r="A31" s="25" t="s">
        <v>6</v>
      </c>
      <c r="B31" s="26">
        <f>(B28+B29+B30-B27)</f>
        <v>-7496.7999999999993</v>
      </c>
      <c r="C31" s="23"/>
    </row>
    <row r="32" spans="1:13" x14ac:dyDescent="0.25">
      <c r="E32" s="80"/>
      <c r="F32" s="80"/>
      <c r="G32" s="80"/>
      <c r="H32" s="80"/>
    </row>
    <row r="33" spans="1:13" x14ac:dyDescent="0.25">
      <c r="A33" s="18" t="s">
        <v>56</v>
      </c>
      <c r="B33" s="18"/>
      <c r="C33" s="18"/>
      <c r="E33" s="80"/>
      <c r="F33" s="80"/>
      <c r="G33" s="80"/>
      <c r="H33" s="80"/>
    </row>
    <row r="34" spans="1:13" ht="15.75" customHeight="1" x14ac:dyDescent="0.25">
      <c r="A34" s="18"/>
      <c r="B34" s="18"/>
      <c r="C34" s="18"/>
    </row>
    <row r="35" spans="1:13" x14ac:dyDescent="0.25">
      <c r="A35" s="18"/>
      <c r="B35" s="18"/>
      <c r="C35" s="18"/>
    </row>
    <row r="36" spans="1:13" x14ac:dyDescent="0.25">
      <c r="A36" s="18"/>
      <c r="B36" s="18"/>
      <c r="C36" s="18"/>
    </row>
    <row r="37" spans="1:13" ht="17.25" x14ac:dyDescent="0.25">
      <c r="A37" s="14"/>
      <c r="B37" s="14"/>
      <c r="C37" s="14"/>
      <c r="D37" s="15"/>
      <c r="E37" s="57"/>
      <c r="F37" s="57"/>
      <c r="G37" s="57"/>
      <c r="H37" s="57"/>
      <c r="I37" s="57"/>
      <c r="J37" s="57"/>
      <c r="K37" s="57"/>
      <c r="L37" s="78"/>
      <c r="M37" s="78"/>
    </row>
    <row r="38" spans="1:13" ht="15.75" x14ac:dyDescent="0.25">
      <c r="A38" s="83" t="s">
        <v>47</v>
      </c>
      <c r="B38" s="83"/>
      <c r="C38" s="83"/>
      <c r="D38" s="83"/>
      <c r="E38" s="83"/>
      <c r="F38" s="83"/>
      <c r="G38" s="83"/>
      <c r="H38" s="83"/>
      <c r="I38" s="83"/>
      <c r="J38" s="83"/>
      <c r="K38" s="83"/>
      <c r="L38" s="83"/>
      <c r="M38" s="83"/>
    </row>
    <row r="39" spans="1:13" x14ac:dyDescent="0.25">
      <c r="A39" s="92"/>
      <c r="B39" s="92"/>
      <c r="C39" s="92"/>
      <c r="D39" s="92"/>
      <c r="E39" s="92"/>
      <c r="F39" s="92"/>
      <c r="G39" s="92"/>
      <c r="H39" s="92"/>
      <c r="I39" s="92"/>
      <c r="J39" s="92"/>
      <c r="K39" s="92"/>
      <c r="L39" s="92"/>
      <c r="M39" s="92"/>
    </row>
    <row r="40" spans="1:13" ht="15.75" x14ac:dyDescent="0.25">
      <c r="A40" s="83"/>
      <c r="B40" s="83"/>
      <c r="C40" s="83"/>
      <c r="D40" s="83"/>
      <c r="E40" s="83"/>
      <c r="F40" s="83"/>
      <c r="G40" s="83"/>
      <c r="H40" s="57"/>
      <c r="I40" s="57"/>
      <c r="J40" s="57"/>
      <c r="K40" s="57"/>
      <c r="L40" s="78"/>
      <c r="M40" s="78"/>
    </row>
    <row r="41" spans="1:13" ht="15.75" x14ac:dyDescent="0.25">
      <c r="A41" s="83" t="s">
        <v>54</v>
      </c>
      <c r="B41" s="83"/>
      <c r="C41" s="83"/>
      <c r="D41" s="83"/>
      <c r="E41" s="83"/>
      <c r="F41" s="83"/>
      <c r="G41" s="83"/>
      <c r="H41" s="83"/>
      <c r="I41" s="83"/>
      <c r="J41" s="83"/>
      <c r="K41" s="83"/>
      <c r="L41" s="83"/>
      <c r="M41" s="83"/>
    </row>
    <row r="42" spans="1:13" ht="15.75" x14ac:dyDescent="0.25">
      <c r="A42" s="83" t="s">
        <v>9</v>
      </c>
      <c r="B42" s="83"/>
      <c r="C42" s="83"/>
      <c r="D42" s="83"/>
      <c r="E42" s="83"/>
      <c r="F42" s="83"/>
      <c r="G42" s="83"/>
      <c r="H42" s="83"/>
      <c r="I42" s="83"/>
      <c r="J42" s="83"/>
      <c r="K42" s="83"/>
      <c r="L42" s="83"/>
      <c r="M42" s="83"/>
    </row>
    <row r="43" spans="1:13" ht="15.75" x14ac:dyDescent="0.25">
      <c r="A43" s="16"/>
      <c r="B43" s="16"/>
      <c r="C43" s="16"/>
      <c r="D43" s="16"/>
      <c r="E43" s="16"/>
      <c r="F43" s="16"/>
      <c r="G43" s="16"/>
      <c r="H43" s="16"/>
      <c r="I43" s="16"/>
      <c r="J43" s="16"/>
      <c r="K43" s="16"/>
      <c r="L43" s="78"/>
      <c r="M43" s="78"/>
    </row>
    <row r="44" spans="1:13" ht="15.75" x14ac:dyDescent="0.25">
      <c r="A44" s="93" t="s">
        <v>0</v>
      </c>
      <c r="B44" s="93"/>
      <c r="C44" s="93"/>
      <c r="D44" s="93"/>
      <c r="E44" s="93"/>
      <c r="F44" s="93"/>
      <c r="G44" s="93"/>
      <c r="H44" s="93"/>
      <c r="I44" s="93"/>
      <c r="J44" s="93"/>
      <c r="K44" s="93"/>
      <c r="L44" s="93"/>
      <c r="M44" s="93"/>
    </row>
    <row r="45" spans="1:13" x14ac:dyDescent="0.25">
      <c r="A45" s="94" t="s">
        <v>7</v>
      </c>
      <c r="B45" s="94"/>
      <c r="C45" s="94"/>
      <c r="D45" s="94"/>
      <c r="E45" s="94"/>
      <c r="F45" s="94"/>
      <c r="G45" s="94"/>
      <c r="H45" s="94"/>
      <c r="I45" s="94"/>
      <c r="J45" s="94"/>
      <c r="K45" s="94"/>
      <c r="L45" s="94"/>
      <c r="M45" s="94"/>
    </row>
    <row r="46" spans="1:13" ht="15.75" x14ac:dyDescent="0.25">
      <c r="A46" s="79"/>
      <c r="B46" s="79"/>
      <c r="C46" s="79"/>
      <c r="D46" s="79"/>
      <c r="E46" s="79"/>
      <c r="F46" s="79"/>
      <c r="G46" s="79"/>
      <c r="H46" s="78"/>
      <c r="I46" s="78"/>
      <c r="J46" s="78"/>
      <c r="K46" s="78"/>
      <c r="L46" s="78"/>
      <c r="M46" s="78"/>
    </row>
    <row r="47" spans="1:13" ht="15.75" x14ac:dyDescent="0.25">
      <c r="A47" s="95" t="s">
        <v>39</v>
      </c>
      <c r="B47" s="95"/>
      <c r="C47" s="95"/>
      <c r="D47" s="95"/>
      <c r="E47" s="95"/>
      <c r="F47" s="95"/>
      <c r="G47" s="95"/>
      <c r="H47" s="95"/>
      <c r="I47" s="95"/>
      <c r="J47" s="95"/>
      <c r="K47" s="95"/>
      <c r="L47" s="95"/>
      <c r="M47" s="95"/>
    </row>
    <row r="48" spans="1:13" x14ac:dyDescent="0.25">
      <c r="A48" s="18"/>
      <c r="B48" s="18"/>
      <c r="C48" s="18"/>
    </row>
    <row r="49" spans="1:13" ht="15.75" x14ac:dyDescent="0.25">
      <c r="A49" s="17" t="s">
        <v>57</v>
      </c>
      <c r="B49" s="6"/>
      <c r="C49" s="6"/>
      <c r="D49" s="6"/>
      <c r="E49" s="6"/>
      <c r="F49" s="6"/>
      <c r="G49" s="6"/>
    </row>
    <row r="50" spans="1:13" ht="16.5" thickBot="1" x14ac:dyDescent="0.3">
      <c r="A50" s="11"/>
      <c r="D50" s="11"/>
      <c r="E50" s="11"/>
      <c r="F50" s="11"/>
      <c r="G50" s="11"/>
      <c r="H50" s="11"/>
      <c r="I50" s="11"/>
      <c r="J50" s="11"/>
      <c r="K50" s="11"/>
    </row>
    <row r="51" spans="1:13" ht="16.5" thickBot="1" x14ac:dyDescent="0.3">
      <c r="A51" s="12"/>
      <c r="B51" s="12"/>
      <c r="C51" s="89" t="s">
        <v>30</v>
      </c>
      <c r="D51" s="90"/>
      <c r="E51" s="91"/>
      <c r="F51" s="96" t="s">
        <v>44</v>
      </c>
      <c r="G51" s="97"/>
      <c r="H51" s="98"/>
      <c r="I51" s="89" t="s">
        <v>31</v>
      </c>
      <c r="J51" s="90"/>
      <c r="K51" s="91"/>
    </row>
    <row r="52" spans="1:13" s="19" customFormat="1" ht="78.75" x14ac:dyDescent="0.25">
      <c r="A52" s="27"/>
      <c r="B52" s="32" t="s">
        <v>38</v>
      </c>
      <c r="C52" s="35" t="s">
        <v>32</v>
      </c>
      <c r="D52" s="30" t="s">
        <v>14</v>
      </c>
      <c r="E52" s="36" t="s">
        <v>15</v>
      </c>
      <c r="F52" s="43" t="s">
        <v>32</v>
      </c>
      <c r="G52" s="31" t="s">
        <v>14</v>
      </c>
      <c r="H52" s="44" t="s">
        <v>15</v>
      </c>
      <c r="I52" s="43" t="s">
        <v>32</v>
      </c>
      <c r="J52" s="31" t="s">
        <v>14</v>
      </c>
      <c r="K52" s="44" t="s">
        <v>15</v>
      </c>
      <c r="L52" s="51" t="s">
        <v>16</v>
      </c>
      <c r="M52" s="52" t="s">
        <v>17</v>
      </c>
    </row>
    <row r="53" spans="1:13" ht="15.75" x14ac:dyDescent="0.25">
      <c r="A53" s="28" t="s">
        <v>18</v>
      </c>
      <c r="B53" s="33">
        <v>1.25</v>
      </c>
      <c r="C53" s="37"/>
      <c r="D53" s="27">
        <v>249</v>
      </c>
      <c r="E53" s="38">
        <f>D53*$B$53</f>
        <v>311.25</v>
      </c>
      <c r="F53" s="45"/>
      <c r="G53" s="29">
        <v>248</v>
      </c>
      <c r="H53" s="38">
        <f t="shared" ref="H53:H56" si="3">G53*$B$53</f>
        <v>310</v>
      </c>
      <c r="I53" s="45"/>
      <c r="J53" s="29">
        <v>1</v>
      </c>
      <c r="K53" s="38">
        <f t="shared" ref="K53:K56" si="4">J53*$B$53</f>
        <v>1.25</v>
      </c>
      <c r="L53" s="39">
        <f t="shared" ref="L53:M56" si="5">D53+G53+J53</f>
        <v>498</v>
      </c>
      <c r="M53" s="53">
        <f t="shared" si="5"/>
        <v>622.5</v>
      </c>
    </row>
    <row r="54" spans="1:13" ht="15.75" x14ac:dyDescent="0.25">
      <c r="A54" s="28" t="s">
        <v>19</v>
      </c>
      <c r="B54" s="33">
        <v>1.25</v>
      </c>
      <c r="C54" s="37"/>
      <c r="D54" s="27">
        <v>310</v>
      </c>
      <c r="E54" s="38">
        <f t="shared" ref="E54:E56" si="6">D54*$B$53</f>
        <v>387.5</v>
      </c>
      <c r="F54" s="45"/>
      <c r="G54" s="29">
        <v>305</v>
      </c>
      <c r="H54" s="38">
        <f t="shared" si="3"/>
        <v>381.25</v>
      </c>
      <c r="I54" s="45"/>
      <c r="J54" s="29">
        <v>1</v>
      </c>
      <c r="K54" s="38">
        <f t="shared" si="4"/>
        <v>1.25</v>
      </c>
      <c r="L54" s="39">
        <f t="shared" si="5"/>
        <v>616</v>
      </c>
      <c r="M54" s="53">
        <f t="shared" si="5"/>
        <v>770</v>
      </c>
    </row>
    <row r="55" spans="1:13" ht="15.75" x14ac:dyDescent="0.25">
      <c r="A55" s="28" t="s">
        <v>20</v>
      </c>
      <c r="B55" s="33">
        <v>1.25</v>
      </c>
      <c r="C55" s="37"/>
      <c r="D55" s="27">
        <v>320</v>
      </c>
      <c r="E55" s="38">
        <f t="shared" si="6"/>
        <v>400</v>
      </c>
      <c r="F55" s="45"/>
      <c r="G55" s="29">
        <v>310</v>
      </c>
      <c r="H55" s="38">
        <f t="shared" si="3"/>
        <v>387.5</v>
      </c>
      <c r="I55" s="45"/>
      <c r="J55" s="29">
        <v>1</v>
      </c>
      <c r="K55" s="38">
        <f t="shared" si="4"/>
        <v>1.25</v>
      </c>
      <c r="L55" s="39">
        <f t="shared" si="5"/>
        <v>631</v>
      </c>
      <c r="M55" s="53">
        <f t="shared" si="5"/>
        <v>788.75</v>
      </c>
    </row>
    <row r="56" spans="1:13" ht="15.75" x14ac:dyDescent="0.25">
      <c r="A56" s="28" t="s">
        <v>21</v>
      </c>
      <c r="B56" s="33">
        <v>1.25</v>
      </c>
      <c r="C56" s="37"/>
      <c r="D56" s="27">
        <v>280</v>
      </c>
      <c r="E56" s="38">
        <f t="shared" si="6"/>
        <v>350</v>
      </c>
      <c r="F56" s="45"/>
      <c r="G56" s="29">
        <v>260</v>
      </c>
      <c r="H56" s="38">
        <f t="shared" si="3"/>
        <v>325</v>
      </c>
      <c r="I56" s="45"/>
      <c r="J56" s="29">
        <v>1</v>
      </c>
      <c r="K56" s="38">
        <f t="shared" si="4"/>
        <v>1.25</v>
      </c>
      <c r="L56" s="39">
        <f t="shared" si="5"/>
        <v>541</v>
      </c>
      <c r="M56" s="53">
        <f t="shared" si="5"/>
        <v>676.25</v>
      </c>
    </row>
    <row r="57" spans="1:13" ht="15.75" x14ac:dyDescent="0.25">
      <c r="A57" s="28"/>
      <c r="B57" s="34"/>
      <c r="C57" s="39"/>
      <c r="D57" s="27"/>
      <c r="E57" s="38"/>
      <c r="F57" s="47"/>
      <c r="G57" s="27"/>
      <c r="H57" s="38"/>
      <c r="I57" s="47"/>
      <c r="J57" s="27"/>
      <c r="K57" s="50"/>
      <c r="L57" s="54"/>
      <c r="M57" s="53"/>
    </row>
    <row r="58" spans="1:13" s="20" customFormat="1" ht="16.5" thickBot="1" x14ac:dyDescent="0.3">
      <c r="A58" s="28" t="s">
        <v>22</v>
      </c>
      <c r="B58" s="34"/>
      <c r="C58" s="40"/>
      <c r="D58" s="41">
        <f>SUM(D53:D57)</f>
        <v>1159</v>
      </c>
      <c r="E58" s="42">
        <f t="shared" ref="E58" si="7">SUM(E53:E57)</f>
        <v>1448.75</v>
      </c>
      <c r="F58" s="48"/>
      <c r="G58" s="41">
        <f>SUM(G53:G57)</f>
        <v>1123</v>
      </c>
      <c r="H58" s="42">
        <f t="shared" ref="H58" si="8">SUM(H53:H57)</f>
        <v>1403.75</v>
      </c>
      <c r="I58" s="48"/>
      <c r="J58" s="41">
        <f t="shared" ref="J58:K58" si="9">SUM(J53:J57)</f>
        <v>4</v>
      </c>
      <c r="K58" s="42">
        <f t="shared" si="9"/>
        <v>5</v>
      </c>
      <c r="L58" s="40">
        <f>SUM(L53:L57)</f>
        <v>2286</v>
      </c>
      <c r="M58" s="42">
        <f>SUM(M53:M57)</f>
        <v>2857.5</v>
      </c>
    </row>
    <row r="59" spans="1:13" ht="15.75" x14ac:dyDescent="0.25">
      <c r="A59" s="11"/>
      <c r="B59" s="11"/>
      <c r="C59" s="11"/>
      <c r="D59" s="11"/>
      <c r="E59" s="11"/>
      <c r="F59" s="11"/>
      <c r="G59" s="11"/>
      <c r="H59" s="11"/>
      <c r="I59" s="11"/>
      <c r="J59" s="11"/>
      <c r="K59" s="11"/>
    </row>
    <row r="60" spans="1:13" ht="45" x14ac:dyDescent="0.25">
      <c r="A60" s="77" t="s">
        <v>41</v>
      </c>
      <c r="B60" s="75">
        <v>2611.25</v>
      </c>
      <c r="C60" s="11"/>
      <c r="D60" s="11"/>
      <c r="E60" s="11"/>
      <c r="F60" s="11"/>
      <c r="G60" s="11"/>
      <c r="H60" s="11"/>
      <c r="I60" s="11"/>
      <c r="J60" s="11"/>
      <c r="K60" s="11"/>
    </row>
    <row r="61" spans="1:13" ht="45" x14ac:dyDescent="0.25">
      <c r="A61" s="77" t="s">
        <v>42</v>
      </c>
      <c r="B61" s="75">
        <v>2485.25</v>
      </c>
      <c r="C61" s="11"/>
      <c r="D61" s="11"/>
      <c r="E61" s="11"/>
      <c r="F61" s="11"/>
      <c r="G61" s="11"/>
      <c r="H61" s="11"/>
      <c r="I61" s="11"/>
      <c r="J61" s="11"/>
      <c r="K61" s="11"/>
    </row>
    <row r="62" spans="1:13" ht="45" x14ac:dyDescent="0.25">
      <c r="A62" s="77" t="s">
        <v>43</v>
      </c>
      <c r="B62" s="75">
        <f>M58</f>
        <v>2857.5</v>
      </c>
      <c r="C62" s="11"/>
      <c r="D62" s="11"/>
      <c r="E62" s="11"/>
      <c r="F62" s="11"/>
      <c r="G62" s="11"/>
      <c r="H62" s="11"/>
      <c r="I62" s="11"/>
      <c r="J62" s="11"/>
      <c r="K62" s="11"/>
    </row>
    <row r="63" spans="1:13" ht="17.25" x14ac:dyDescent="0.25">
      <c r="A63" s="77"/>
      <c r="B63" s="26">
        <f>SUM(B60:B62)</f>
        <v>7954</v>
      </c>
      <c r="C63" s="11"/>
      <c r="D63" s="11"/>
      <c r="E63" s="11"/>
      <c r="F63" s="11"/>
      <c r="G63" s="11"/>
      <c r="H63" s="11"/>
      <c r="I63" s="11"/>
      <c r="J63" s="11"/>
      <c r="K63" s="11"/>
    </row>
    <row r="64" spans="1:13" ht="45" x14ac:dyDescent="0.25">
      <c r="A64" s="21" t="s">
        <v>33</v>
      </c>
      <c r="B64" s="24"/>
      <c r="C64" s="3"/>
    </row>
    <row r="65" spans="1:3" x14ac:dyDescent="0.25">
      <c r="A65" s="5" t="s">
        <v>1</v>
      </c>
      <c r="B65" s="24"/>
      <c r="C65" s="3"/>
    </row>
    <row r="66" spans="1:3" x14ac:dyDescent="0.25">
      <c r="A66" s="5" t="s">
        <v>2</v>
      </c>
      <c r="B66" s="24"/>
      <c r="C66" s="3"/>
    </row>
    <row r="67" spans="1:3" ht="30" x14ac:dyDescent="0.25">
      <c r="A67" s="25" t="s">
        <v>6</v>
      </c>
      <c r="B67" s="26">
        <f>(B64+B65+B66-B63)</f>
        <v>-7954</v>
      </c>
      <c r="C67" s="23"/>
    </row>
    <row r="69" spans="1:3" x14ac:dyDescent="0.25">
      <c r="A69" s="18" t="s">
        <v>56</v>
      </c>
      <c r="B69" s="18"/>
      <c r="C69" s="18"/>
    </row>
  </sheetData>
  <mergeCells count="22">
    <mergeCell ref="A38:M38"/>
    <mergeCell ref="A2:M2"/>
    <mergeCell ref="A3:M3"/>
    <mergeCell ref="A4:G4"/>
    <mergeCell ref="A5:M5"/>
    <mergeCell ref="A6:M6"/>
    <mergeCell ref="A8:M8"/>
    <mergeCell ref="A9:M9"/>
    <mergeCell ref="A11:M11"/>
    <mergeCell ref="C14:E14"/>
    <mergeCell ref="F14:H14"/>
    <mergeCell ref="I14:K14"/>
    <mergeCell ref="A47:M47"/>
    <mergeCell ref="C51:E51"/>
    <mergeCell ref="F51:H51"/>
    <mergeCell ref="I51:K51"/>
    <mergeCell ref="A39:M39"/>
    <mergeCell ref="A40:G40"/>
    <mergeCell ref="A41:M41"/>
    <mergeCell ref="A42:M42"/>
    <mergeCell ref="A44:M44"/>
    <mergeCell ref="A45:M45"/>
  </mergeCells>
  <pageMargins left="0.70866141732283472" right="0.70866141732283472" top="0.74803149606299213" bottom="0.74803149606299213" header="0.31496062992125984" footer="0.31496062992125984"/>
  <pageSetup paperSize="9" scale="50" fitToHeight="2" orientation="landscape" r:id="rId1"/>
  <rowBreaks count="1" manualBreakCount="1">
    <brk id="35"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ΠΑΡΑΡΤΗΜΑ Ε.1</vt:lpstr>
      <vt:lpstr>ΑΝΑΛΥΤΙΚΗ ΚΑΤΑΣΤΑΣΗ A</vt:lpstr>
      <vt:lpstr>ΠΑΡΑΡΤΗΜA Ε.2</vt:lpstr>
      <vt:lpstr>ΑΝΑΛΥΤΙΚΗ ΚΑΤΑΣΤΑΣΗ Β</vt:lpstr>
      <vt:lpstr>ΠΑΡΑΡΤΗMA Ε.3</vt:lpstr>
      <vt:lpstr>ΑΝΑΛΥΤΙΚΗ ΚΑΤΑΣΤΑΣΗ Γ</vt:lpstr>
      <vt:lpstr>'ΑΝΑΛΥΤΙΚΗ ΚΑΤΑΣΤΑΣΗ A'!Print_Area</vt:lpstr>
      <vt:lpstr>'ΑΝΑΛΥΤΙΚΗ ΚΑΤΑΣΤΑΣΗ Β'!Print_Area</vt:lpstr>
      <vt:lpstr>'ΑΝΑΛΥΤΙΚΗ ΚΑΤΑΣΤΑΣΗ Γ'!Print_Area</vt:lpstr>
      <vt:lpstr>'ΠΑΡΑΡΤΗMA Ε.3'!Print_Area</vt:lpstr>
      <vt:lpstr>'ΠΑΡΑΡΤΗΜA Ε.2'!Print_Area</vt:lpstr>
      <vt:lpstr>'ΠΑΡΑΡΤΗΜΑ Ε.1'!Print_Area</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Nikolaos Papas</dc:creator>
  <cp:lastModifiedBy>user</cp:lastModifiedBy>
  <cp:lastPrinted>2019-11-12T07:47:31Z</cp:lastPrinted>
  <dcterms:created xsi:type="dcterms:W3CDTF">2018-09-24T09:54:11Z</dcterms:created>
  <dcterms:modified xsi:type="dcterms:W3CDTF">2019-11-12T07:58:27Z</dcterms:modified>
</cp:coreProperties>
</file>